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0" activeTab="0"/>
  </bookViews>
  <sheets>
    <sheet name="янв-май 2020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</sheets>
  <definedNames>
    <definedName name="Excel_BuiltIn__FilterDatabase" localSheetId="0">'янв-май 2020'!$A$4:$K$4</definedName>
  </definedNames>
  <calcPr fullCalcOnLoad="1"/>
</workbook>
</file>

<file path=xl/sharedStrings.xml><?xml version="1.0" encoding="utf-8"?>
<sst xmlns="http://schemas.openxmlformats.org/spreadsheetml/2006/main" count="107" uniqueCount="66">
  <si>
    <t>Предварительные сведения по ОСАГО за период: январь - май 2020г</t>
  </si>
  <si>
    <t>№ п/п</t>
  </si>
  <si>
    <t>Организация (краткое название)</t>
  </si>
  <si>
    <t>Заключено договоров, вступивших в силу</t>
  </si>
  <si>
    <t>Начислено страховых премий, руб.</t>
  </si>
  <si>
    <t>Количество страховых случаев</t>
  </si>
  <si>
    <t>Сумма выплат по страховым случаям, руб.</t>
  </si>
  <si>
    <t>Доля по договорам, %</t>
  </si>
  <si>
    <t>Доля по премиям, %</t>
  </si>
  <si>
    <t>Средняя премия, руб.</t>
  </si>
  <si>
    <t>Средняя выплата, руб.</t>
  </si>
  <si>
    <t>Заявленных</t>
  </si>
  <si>
    <t xml:space="preserve">Урегулированных </t>
  </si>
  <si>
    <t>Итого:</t>
  </si>
  <si>
    <t>Росгосстрах</t>
  </si>
  <si>
    <t>РЕСО-Гарантия</t>
  </si>
  <si>
    <t>АльфаСтрахование</t>
  </si>
  <si>
    <t>Ингосстрах</t>
  </si>
  <si>
    <t>ВСК</t>
  </si>
  <si>
    <t>СОГАЗ</t>
  </si>
  <si>
    <t>АСКО-СТРАХОВАНИЕ</t>
  </si>
  <si>
    <t>Югория</t>
  </si>
  <si>
    <t>НСГ- РОСЭНЕРГО</t>
  </si>
  <si>
    <t>Согласие</t>
  </si>
  <si>
    <t>Ренессанс Страхование</t>
  </si>
  <si>
    <t>Астро-Волга</t>
  </si>
  <si>
    <t>ЭНЕРГОГАРАНТ</t>
  </si>
  <si>
    <t>МАКС</t>
  </si>
  <si>
    <t>Юнити страхование</t>
  </si>
  <si>
    <t>Гелиос</t>
  </si>
  <si>
    <t>Зетта Страхование</t>
  </si>
  <si>
    <t>ГАЙДЕ</t>
  </si>
  <si>
    <t>Армеец</t>
  </si>
  <si>
    <t>Тинькофф Страхование</t>
  </si>
  <si>
    <t>Объединенная страховая компания</t>
  </si>
  <si>
    <t>Совкомбанк страхование</t>
  </si>
  <si>
    <t>Надежда</t>
  </si>
  <si>
    <t>Двадцать первый век</t>
  </si>
  <si>
    <t>ЕВРОИНС</t>
  </si>
  <si>
    <t>Чулпан</t>
  </si>
  <si>
    <t>ВЕРНА</t>
  </si>
  <si>
    <t>Талисман</t>
  </si>
  <si>
    <t>Адонис</t>
  </si>
  <si>
    <t>Абсолют Страхование</t>
  </si>
  <si>
    <t>БАСК</t>
  </si>
  <si>
    <t>Сургутнефтегаз</t>
  </si>
  <si>
    <t>Боровицкое страховое общество</t>
  </si>
  <si>
    <t>ПАРИ</t>
  </si>
  <si>
    <t>Паритет-СК</t>
  </si>
  <si>
    <t>Страховая бизнес группа</t>
  </si>
  <si>
    <t>ПОЛИС-ГАРАНТ</t>
  </si>
  <si>
    <t>Сибирский Дом Страхования</t>
  </si>
  <si>
    <t>Медэкспресс</t>
  </si>
  <si>
    <t>Спасские ворота</t>
  </si>
  <si>
    <t>Геополис</t>
  </si>
  <si>
    <t>ПРОМИНСТРАХ</t>
  </si>
  <si>
    <t>Мегарусс-Д</t>
  </si>
  <si>
    <t>РЕСО-Шанс</t>
  </si>
  <si>
    <t>Ангара</t>
  </si>
  <si>
    <t>СЕРВИСРЕЗЕРВ</t>
  </si>
  <si>
    <t>ЭРГО</t>
  </si>
  <si>
    <t>Либерти Страхование</t>
  </si>
  <si>
    <t>НАСКО</t>
  </si>
  <si>
    <t>Поволжский страховой альянс</t>
  </si>
  <si>
    <t>Сибирский Спас</t>
  </si>
  <si>
    <t>Стерх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</si>
</sst>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(* #,##0_);_(* \(#,##0\);_(* \-_);_(@_)"/>
    <numFmt numFmtId="167" formatCode="_(* #,##0.00_);_(* \(#,##0.00\);_(* \-??_);_(@_)"/>
    <numFmt numFmtId="168" formatCode="_-* #,##0.00_р_._-;\-* #,##0.00_р_._-;_-* \-??_р_._-;_-@_-"/>
    <numFmt numFmtId="169" formatCode="#,##0"/>
    <numFmt numFmtId="170" formatCode="_-* #,##0_р_._-;\-* #,##0_р_._-;_-* \-_р_._-;_-@_-"/>
    <numFmt numFmtId="171" formatCode="0.0%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9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Arial Cyr"/>
      <family val="2"/>
    </font>
    <font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5" fillId="20" borderId="2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6" fillId="20" borderId="1" applyNumberFormat="0" applyAlignment="0" applyProtection="0"/>
    <xf numFmtId="164" fontId="6" fillId="20" borderId="1" applyNumberFormat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1" fillId="0" borderId="6" applyNumberFormat="0" applyFill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2" fillId="21" borderId="7" applyNumberFormat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22" fillId="4" borderId="0" applyNumberFormat="0" applyBorder="0" applyAlignment="0" applyProtection="0"/>
    <xf numFmtId="164" fontId="22" fillId="4" borderId="0" applyNumberFormat="0" applyBorder="0" applyAlignment="0" applyProtection="0"/>
    <xf numFmtId="164" fontId="22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vertical="top" wrapText="1"/>
    </xf>
    <xf numFmtId="169" fontId="15" fillId="0" borderId="0" xfId="0" applyNumberFormat="1" applyFont="1" applyAlignment="1">
      <alignment horizontal="right" vertical="center"/>
    </xf>
    <xf numFmtId="164" fontId="15" fillId="0" borderId="0" xfId="0" applyFont="1" applyAlignment="1">
      <alignment horizontal="right" vertical="center"/>
    </xf>
    <xf numFmtId="164" fontId="0" fillId="0" borderId="0" xfId="0" applyFill="1" applyAlignment="1">
      <alignment/>
    </xf>
    <xf numFmtId="164" fontId="23" fillId="0" borderId="1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24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9" fontId="24" fillId="0" borderId="12" xfId="0" applyNumberFormat="1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64" fontId="23" fillId="0" borderId="15" xfId="0" applyFont="1" applyBorder="1" applyAlignment="1">
      <alignment horizontal="center" vertical="center" wrapText="1"/>
    </xf>
    <xf numFmtId="164" fontId="23" fillId="6" borderId="14" xfId="0" applyFont="1" applyFill="1" applyBorder="1" applyAlignment="1">
      <alignment vertical="center" wrapText="1"/>
    </xf>
    <xf numFmtId="170" fontId="24" fillId="6" borderId="14" xfId="0" applyNumberFormat="1" applyFont="1" applyFill="1" applyBorder="1" applyAlignment="1">
      <alignment horizontal="right" vertical="center" wrapText="1"/>
    </xf>
    <xf numFmtId="165" fontId="24" fillId="6" borderId="14" xfId="19" applyFont="1" applyFill="1" applyBorder="1" applyAlignment="1" applyProtection="1">
      <alignment horizontal="right" vertical="center" wrapText="1"/>
      <protection/>
    </xf>
    <xf numFmtId="170" fontId="25" fillId="6" borderId="14" xfId="0" applyNumberFormat="1" applyFont="1" applyFill="1" applyBorder="1" applyAlignment="1">
      <alignment horizontal="right" vertical="center" wrapText="1"/>
    </xf>
    <xf numFmtId="170" fontId="25" fillId="6" borderId="16" xfId="0" applyNumberFormat="1" applyFont="1" applyFill="1" applyBorder="1" applyAlignment="1">
      <alignment horizontal="right" vertical="center" wrapText="1"/>
    </xf>
    <xf numFmtId="164" fontId="26" fillId="0" borderId="0" xfId="0" applyFont="1" applyFill="1" applyAlignment="1">
      <alignment vertical="center"/>
    </xf>
    <xf numFmtId="164" fontId="24" fillId="11" borderId="15" xfId="0" applyFont="1" applyFill="1" applyBorder="1" applyAlignment="1">
      <alignment horizontal="center" vertical="center"/>
    </xf>
    <xf numFmtId="164" fontId="24" fillId="11" borderId="14" xfId="0" applyFont="1" applyFill="1" applyBorder="1" applyAlignment="1">
      <alignment horizontal="left" vertical="center" wrapText="1"/>
    </xf>
    <xf numFmtId="170" fontId="24" fillId="11" borderId="14" xfId="0" applyNumberFormat="1" applyFont="1" applyFill="1" applyBorder="1" applyAlignment="1">
      <alignment/>
    </xf>
    <xf numFmtId="171" fontId="24" fillId="11" borderId="14" xfId="19" applyNumberFormat="1" applyFont="1" applyFill="1" applyBorder="1" applyAlignment="1" applyProtection="1">
      <alignment/>
      <protection/>
    </xf>
    <xf numFmtId="169" fontId="24" fillId="11" borderId="14" xfId="0" applyNumberFormat="1" applyFont="1" applyFill="1" applyBorder="1" applyAlignment="1">
      <alignment horizontal="right" vertical="center"/>
    </xf>
    <xf numFmtId="169" fontId="24" fillId="11" borderId="16" xfId="0" applyNumberFormat="1" applyFont="1" applyFill="1" applyBorder="1" applyAlignment="1">
      <alignment horizontal="right" vertical="center"/>
    </xf>
    <xf numFmtId="164" fontId="0" fillId="24" borderId="0" xfId="0" applyFont="1" applyFill="1" applyAlignment="1">
      <alignment/>
    </xf>
    <xf numFmtId="170" fontId="25" fillId="11" borderId="1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64" fontId="15" fillId="24" borderId="15" xfId="0" applyFont="1" applyFill="1" applyBorder="1" applyAlignment="1">
      <alignment horizontal="center" vertical="center"/>
    </xf>
    <xf numFmtId="164" fontId="15" fillId="0" borderId="14" xfId="0" applyFont="1" applyFill="1" applyBorder="1" applyAlignment="1">
      <alignment horizontal="left" vertical="center" wrapText="1"/>
    </xf>
    <xf numFmtId="170" fontId="15" fillId="24" borderId="14" xfId="0" applyNumberFormat="1" applyFont="1" applyFill="1" applyBorder="1" applyAlignment="1">
      <alignment/>
    </xf>
    <xf numFmtId="171" fontId="15" fillId="24" borderId="14" xfId="19" applyNumberFormat="1" applyFont="1" applyFill="1" applyBorder="1" applyAlignment="1" applyProtection="1">
      <alignment/>
      <protection/>
    </xf>
    <xf numFmtId="169" fontId="15" fillId="24" borderId="14" xfId="0" applyNumberFormat="1" applyFont="1" applyFill="1" applyBorder="1" applyAlignment="1">
      <alignment horizontal="right" vertical="center"/>
    </xf>
    <xf numFmtId="169" fontId="15" fillId="24" borderId="16" xfId="0" applyNumberFormat="1" applyFont="1" applyFill="1" applyBorder="1" applyAlignment="1">
      <alignment horizontal="right" vertical="center"/>
    </xf>
    <xf numFmtId="164" fontId="15" fillId="24" borderId="14" xfId="0" applyFont="1" applyFill="1" applyBorder="1" applyAlignment="1">
      <alignment horizontal="left" vertical="center" wrapText="1"/>
    </xf>
    <xf numFmtId="169" fontId="15" fillId="24" borderId="14" xfId="0" applyNumberFormat="1" applyFont="1" applyFill="1" applyBorder="1" applyAlignment="1">
      <alignment horizontal="right"/>
    </xf>
    <xf numFmtId="169" fontId="15" fillId="24" borderId="16" xfId="0" applyNumberFormat="1" applyFont="1" applyFill="1" applyBorder="1" applyAlignment="1">
      <alignment horizontal="right"/>
    </xf>
    <xf numFmtId="164" fontId="15" fillId="0" borderId="17" xfId="0" applyFont="1" applyFill="1" applyBorder="1" applyAlignment="1">
      <alignment horizontal="left" vertical="center" wrapText="1"/>
    </xf>
    <xf numFmtId="170" fontId="15" fillId="24" borderId="17" xfId="0" applyNumberFormat="1" applyFont="1" applyFill="1" applyBorder="1" applyAlignment="1">
      <alignment/>
    </xf>
    <xf numFmtId="171" fontId="15" fillId="24" borderId="17" xfId="19" applyNumberFormat="1" applyFont="1" applyFill="1" applyBorder="1" applyAlignment="1" applyProtection="1">
      <alignment/>
      <protection/>
    </xf>
    <xf numFmtId="169" fontId="15" fillId="24" borderId="17" xfId="0" applyNumberFormat="1" applyFont="1" applyFill="1" applyBorder="1" applyAlignment="1">
      <alignment horizontal="right" vertical="center"/>
    </xf>
    <xf numFmtId="169" fontId="15" fillId="24" borderId="18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Alignment="1">
      <alignment horizontal="left" vertical="center"/>
    </xf>
    <xf numFmtId="169" fontId="15" fillId="0" borderId="0" xfId="0" applyNumberFormat="1" applyFont="1" applyFill="1" applyAlignment="1">
      <alignment horizontal="right" vertical="center"/>
    </xf>
    <xf numFmtId="164" fontId="15" fillId="0" borderId="0" xfId="0" applyFont="1" applyFill="1" applyAlignment="1">
      <alignment horizontal="right" vertical="center"/>
    </xf>
    <xf numFmtId="164" fontId="15" fillId="0" borderId="0" xfId="0" applyFont="1" applyFill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27" fillId="0" borderId="0" xfId="0" applyFont="1" applyAlignment="1">
      <alignment horizontal="right" vertical="center"/>
    </xf>
    <xf numFmtId="164" fontId="15" fillId="0" borderId="14" xfId="0" applyFont="1" applyFill="1" applyBorder="1" applyAlignment="1">
      <alignment horizontal="center" vertical="center" wrapText="1"/>
    </xf>
    <xf numFmtId="164" fontId="15" fillId="24" borderId="14" xfId="0" applyFont="1" applyFill="1" applyBorder="1" applyAlignment="1">
      <alignment horizontal="center" vertical="center" wrapText="1"/>
    </xf>
    <xf numFmtId="164" fontId="15" fillId="24" borderId="14" xfId="0" applyFont="1" applyFill="1" applyBorder="1" applyAlignment="1">
      <alignment horizontal="center" vertical="top" wrapText="1"/>
    </xf>
    <xf numFmtId="164" fontId="15" fillId="0" borderId="14" xfId="0" applyFont="1" applyFill="1" applyBorder="1" applyAlignment="1">
      <alignment horizontal="center" vertical="top" wrapText="1"/>
    </xf>
  </cellXfs>
  <cellStyles count="17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4" xfId="22"/>
    <cellStyle name="20% - Акцент2 2" xfId="23"/>
    <cellStyle name="20% - Акцент2 3" xfId="24"/>
    <cellStyle name="20% - Акцент2 4" xfId="25"/>
    <cellStyle name="20% - Акцент3 2" xfId="26"/>
    <cellStyle name="20% - Акцент3 3" xfId="27"/>
    <cellStyle name="20% - Акцент3 4" xfId="28"/>
    <cellStyle name="20% - Акцент4 2" xfId="29"/>
    <cellStyle name="20% - Акцент4 3" xfId="30"/>
    <cellStyle name="20% - Акцент4 4" xfId="31"/>
    <cellStyle name="20% - Акцент5 2" xfId="32"/>
    <cellStyle name="20% - Акцент5 3" xfId="33"/>
    <cellStyle name="20% - Акцент5 4" xfId="34"/>
    <cellStyle name="20% - Акцент6 2" xfId="35"/>
    <cellStyle name="20% - Акцент6 3" xfId="36"/>
    <cellStyle name="20% - Акцент6 4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Акцент1 2" xfId="56"/>
    <cellStyle name="60% - Акцент1 3" xfId="57"/>
    <cellStyle name="60% - Акцент1 4" xfId="58"/>
    <cellStyle name="60% - Акцент2 2" xfId="59"/>
    <cellStyle name="60% - Акцент2 3" xfId="60"/>
    <cellStyle name="60% - Акцент2 4" xfId="61"/>
    <cellStyle name="60% - Акцент3 2" xfId="62"/>
    <cellStyle name="60% - Акцент3 3" xfId="63"/>
    <cellStyle name="60% - Акцент3 4" xfId="64"/>
    <cellStyle name="60% - Акцент4 2" xfId="65"/>
    <cellStyle name="60% - Акцент4 3" xfId="66"/>
    <cellStyle name="60% - Акцент4 4" xfId="67"/>
    <cellStyle name="60% - Акцент5 2" xfId="68"/>
    <cellStyle name="60% - Акцент5 3" xfId="69"/>
    <cellStyle name="60% - Акцент5 4" xfId="70"/>
    <cellStyle name="60% - Акцент6 2" xfId="71"/>
    <cellStyle name="60% - Акцент6 3" xfId="72"/>
    <cellStyle name="60% - Акцент6 4" xfId="73"/>
    <cellStyle name="Акцент1 2" xfId="74"/>
    <cellStyle name="Акцент1 3" xfId="75"/>
    <cellStyle name="Акцент1 4" xfId="76"/>
    <cellStyle name="Акцент2 2" xfId="77"/>
    <cellStyle name="Акцент2 3" xfId="78"/>
    <cellStyle name="Акцент2 4" xfId="79"/>
    <cellStyle name="Акцент3 2" xfId="80"/>
    <cellStyle name="Акцент3 3" xfId="81"/>
    <cellStyle name="Акцент3 4" xfId="82"/>
    <cellStyle name="Акцент4 2" xfId="83"/>
    <cellStyle name="Акцент4 3" xfId="84"/>
    <cellStyle name="Акцент4 4" xfId="85"/>
    <cellStyle name="Акцент5 2" xfId="86"/>
    <cellStyle name="Акцент5 3" xfId="87"/>
    <cellStyle name="Акцент5 4" xfId="88"/>
    <cellStyle name="Акцент6 2" xfId="89"/>
    <cellStyle name="Акцент6 3" xfId="90"/>
    <cellStyle name="Акцент6 4" xfId="91"/>
    <cellStyle name="Ввод  2" xfId="92"/>
    <cellStyle name="Ввод  3" xfId="93"/>
    <cellStyle name="Ввод  4" xfId="94"/>
    <cellStyle name="Вывод 2" xfId="95"/>
    <cellStyle name="Вывод 3" xfId="96"/>
    <cellStyle name="Вывод 4" xfId="97"/>
    <cellStyle name="Вычисление 2" xfId="98"/>
    <cellStyle name="Вычисление 3" xfId="99"/>
    <cellStyle name="Вычисление 4" xfId="100"/>
    <cellStyle name="Гиперссылка 2" xfId="101"/>
    <cellStyle name="Заголовок 1 2" xfId="102"/>
    <cellStyle name="Заголовок 1 3" xfId="103"/>
    <cellStyle name="Заголовок 1 4" xfId="104"/>
    <cellStyle name="Заголовок 2 2" xfId="105"/>
    <cellStyle name="Заголовок 2 3" xfId="106"/>
    <cellStyle name="Заголовок 2 4" xfId="107"/>
    <cellStyle name="Заголовок 3 2" xfId="108"/>
    <cellStyle name="Заголовок 3 3" xfId="109"/>
    <cellStyle name="Заголовок 3 4" xfId="110"/>
    <cellStyle name="Заголовок 4 2" xfId="111"/>
    <cellStyle name="Заголовок 4 3" xfId="112"/>
    <cellStyle name="Заголовок 4 4" xfId="113"/>
    <cellStyle name="Итог 2" xfId="114"/>
    <cellStyle name="Итог 3" xfId="115"/>
    <cellStyle name="Итог 4" xfId="116"/>
    <cellStyle name="Контрольная ячейка 2" xfId="117"/>
    <cellStyle name="Контрольная ячейка 3" xfId="118"/>
    <cellStyle name="Контрольная ячейка 4" xfId="119"/>
    <cellStyle name="Название 2" xfId="120"/>
    <cellStyle name="Название 3" xfId="121"/>
    <cellStyle name="Название 4" xfId="122"/>
    <cellStyle name="Нейтральный 2" xfId="123"/>
    <cellStyle name="Нейтральный 3" xfId="124"/>
    <cellStyle name="Нейтральный 4" xfId="125"/>
    <cellStyle name="Обычный 10" xfId="126"/>
    <cellStyle name="Обычный 10 2" xfId="127"/>
    <cellStyle name="Обычный 11" xfId="128"/>
    <cellStyle name="Обычный 12" xfId="129"/>
    <cellStyle name="Обычный 2" xfId="130"/>
    <cellStyle name="Обычный 21" xfId="131"/>
    <cellStyle name="Обычный 22" xfId="132"/>
    <cellStyle name="Обычный 23" xfId="133"/>
    <cellStyle name="Обычный 24" xfId="134"/>
    <cellStyle name="Обычный 25" xfId="135"/>
    <cellStyle name="Обычный 28" xfId="136"/>
    <cellStyle name="Обычный 29" xfId="137"/>
    <cellStyle name="Обычный 3" xfId="138"/>
    <cellStyle name="Обычный 3 2" xfId="139"/>
    <cellStyle name="Обычный 31" xfId="140"/>
    <cellStyle name="Обычный 32" xfId="141"/>
    <cellStyle name="Обычный 33" xfId="142"/>
    <cellStyle name="Обычный 35" xfId="143"/>
    <cellStyle name="Обычный 36" xfId="144"/>
    <cellStyle name="Обычный 37" xfId="145"/>
    <cellStyle name="Обычный 39" xfId="146"/>
    <cellStyle name="Обычный 4" xfId="147"/>
    <cellStyle name="Обычный 40" xfId="148"/>
    <cellStyle name="Обычный 42" xfId="149"/>
    <cellStyle name="Обычный 5" xfId="150"/>
    <cellStyle name="Обычный 5 2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" xfId="157"/>
    <cellStyle name="Плохой 2" xfId="158"/>
    <cellStyle name="Плохой 3" xfId="159"/>
    <cellStyle name="Плохой 4" xfId="160"/>
    <cellStyle name="Пояснение 2" xfId="161"/>
    <cellStyle name="Пояснение 3" xfId="162"/>
    <cellStyle name="Пояснение 4" xfId="163"/>
    <cellStyle name="Примечание 2" xfId="164"/>
    <cellStyle name="Примечание 3" xfId="165"/>
    <cellStyle name="Примечание 4" xfId="166"/>
    <cellStyle name="Процентный 2" xfId="167"/>
    <cellStyle name="Процентный 3" xfId="168"/>
    <cellStyle name="Процентный 4" xfId="169"/>
    <cellStyle name="Связанная ячейка 2" xfId="170"/>
    <cellStyle name="Связанная ячейка 3" xfId="171"/>
    <cellStyle name="Связанная ячейка 4" xfId="172"/>
    <cellStyle name="Текст предупреждения 2" xfId="173"/>
    <cellStyle name="Текст предупреждения 3" xfId="174"/>
    <cellStyle name="Текст предупреждения 4" xfId="175"/>
    <cellStyle name="Тысячи [0]_sl100" xfId="176"/>
    <cellStyle name="Тысячи_sl100" xfId="177"/>
    <cellStyle name="Финансовый 2" xfId="178"/>
    <cellStyle name="Финансовый 3" xfId="179"/>
    <cellStyle name="Финансовый 4" xfId="180"/>
    <cellStyle name="Хороший 2" xfId="181"/>
    <cellStyle name="Хороший 3" xfId="182"/>
    <cellStyle name="Хороший 4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IV69"/>
  <sheetViews>
    <sheetView tabSelected="1" workbookViewId="0" topLeftCell="A1">
      <pane ySplit="4" topLeftCell="A5" activePane="bottomLeft" state="frozen"/>
      <selection pane="topLeft" activeCell="A1" sqref="A1"/>
      <selection pane="bottomLeft" activeCell="N14" sqref="N14"/>
    </sheetView>
  </sheetViews>
  <sheetFormatPr defaultColWidth="9.00390625" defaultRowHeight="12.75"/>
  <cols>
    <col min="1" max="1" width="5.00390625" style="1" customWidth="1"/>
    <col min="2" max="2" width="22.375" style="2" customWidth="1"/>
    <col min="3" max="3" width="15.375" style="3" customWidth="1"/>
    <col min="4" max="4" width="17.625" style="4" customWidth="1"/>
    <col min="5" max="5" width="15.75390625" style="4" customWidth="1"/>
    <col min="6" max="6" width="16.00390625" style="4" customWidth="1"/>
    <col min="7" max="7" width="18.125" style="4" customWidth="1"/>
    <col min="8" max="8" width="12.75390625" style="0" customWidth="1"/>
    <col min="9" max="9" width="12.875" style="0" customWidth="1"/>
    <col min="10" max="10" width="11.875" style="5" customWidth="1"/>
    <col min="11" max="11" width="12.125" style="5" customWidth="1"/>
    <col min="12" max="16384" width="9.125" style="5" customWidth="1"/>
  </cols>
  <sheetData>
    <row r="1" spans="1:11" s="7" customFormat="1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30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/>
      <c r="G2" s="9" t="s">
        <v>6</v>
      </c>
      <c r="H2" s="10" t="s">
        <v>7</v>
      </c>
      <c r="I2" s="9" t="s">
        <v>8</v>
      </c>
      <c r="J2" s="9" t="s">
        <v>9</v>
      </c>
      <c r="K2" s="11" t="s">
        <v>10</v>
      </c>
    </row>
    <row r="3" spans="1:11" s="7" customFormat="1" ht="30" customHeight="1">
      <c r="A3" s="8"/>
      <c r="B3" s="9"/>
      <c r="C3" s="10"/>
      <c r="D3" s="9"/>
      <c r="E3" s="12" t="s">
        <v>11</v>
      </c>
      <c r="F3" s="12" t="s">
        <v>12</v>
      </c>
      <c r="G3" s="9"/>
      <c r="H3" s="10"/>
      <c r="I3" s="9"/>
      <c r="J3" s="9"/>
      <c r="K3" s="11"/>
    </row>
    <row r="4" spans="1:11" s="19" customFormat="1" ht="30" customHeight="1">
      <c r="A4" s="13"/>
      <c r="B4" s="14" t="s">
        <v>13</v>
      </c>
      <c r="C4" s="15">
        <f>SUM(C5:C48)</f>
        <v>15537737</v>
      </c>
      <c r="D4" s="15">
        <f>SUM(D5:D48)</f>
        <v>83420468114.01021</v>
      </c>
      <c r="E4" s="15">
        <f>SUM(E5:E48)</f>
        <v>787067</v>
      </c>
      <c r="F4" s="15">
        <f>SUM(F5:F48)</f>
        <v>849389</v>
      </c>
      <c r="G4" s="15">
        <f>SUM(G5:G48)</f>
        <v>59098493049.200005</v>
      </c>
      <c r="H4" s="16">
        <f>SUM(H5:H48)</f>
        <v>1.0000000000000004</v>
      </c>
      <c r="I4" s="16">
        <f>SUM(I5:I48)</f>
        <v>0.9999999999999999</v>
      </c>
      <c r="J4" s="17">
        <f>D4/C4</f>
        <v>5368.8943321675615</v>
      </c>
      <c r="K4" s="18">
        <f>G4/F4</f>
        <v>69577.65293546303</v>
      </c>
    </row>
    <row r="5" spans="1:70" s="26" customFormat="1" ht="12.75">
      <c r="A5" s="20">
        <f>ROW()-4</f>
        <v>1</v>
      </c>
      <c r="B5" s="21" t="s">
        <v>14</v>
      </c>
      <c r="C5" s="22">
        <v>2115987</v>
      </c>
      <c r="D5" s="22">
        <v>9834031672</v>
      </c>
      <c r="E5" s="22">
        <v>89726</v>
      </c>
      <c r="F5" s="22">
        <v>97663</v>
      </c>
      <c r="G5" s="22">
        <v>7120450685</v>
      </c>
      <c r="H5" s="23">
        <f>C5/$C$4</f>
        <v>0.13618373126022149</v>
      </c>
      <c r="I5" s="23">
        <f>D5/$D$4</f>
        <v>0.11788511733786837</v>
      </c>
      <c r="J5" s="24">
        <f>D5/C5</f>
        <v>4647.491535628527</v>
      </c>
      <c r="K5" s="25">
        <f>G5/F5</f>
        <v>72908.3755874794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s="26" customFormat="1" ht="12.75">
      <c r="A6" s="20">
        <f>ROW()-4</f>
        <v>2</v>
      </c>
      <c r="B6" s="21" t="s">
        <v>15</v>
      </c>
      <c r="C6" s="22">
        <v>2095089</v>
      </c>
      <c r="D6" s="22">
        <v>13041444839.05</v>
      </c>
      <c r="E6" s="22">
        <v>92451</v>
      </c>
      <c r="F6" s="22">
        <v>98817</v>
      </c>
      <c r="G6" s="22">
        <v>6512621758.19</v>
      </c>
      <c r="H6" s="23">
        <f>C6/$C$4</f>
        <v>0.13483874775329252</v>
      </c>
      <c r="I6" s="23">
        <f>D6/$D$4</f>
        <v>0.1563338726561249</v>
      </c>
      <c r="J6" s="24">
        <f>D6/C6</f>
        <v>6224.7688948059</v>
      </c>
      <c r="K6" s="25">
        <f>G6/F6</f>
        <v>65905.88419189006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26" customFormat="1" ht="12.75">
      <c r="A7" s="20">
        <f>ROW()-4</f>
        <v>3</v>
      </c>
      <c r="B7" s="21" t="s">
        <v>16</v>
      </c>
      <c r="C7" s="22">
        <v>1949143</v>
      </c>
      <c r="D7" s="22">
        <v>11713873510.3002</v>
      </c>
      <c r="E7" s="22">
        <v>108114</v>
      </c>
      <c r="F7" s="27">
        <v>118043</v>
      </c>
      <c r="G7" s="22">
        <v>8449277669.46</v>
      </c>
      <c r="H7" s="23">
        <f>C7/$C$4</f>
        <v>0.12544574541324777</v>
      </c>
      <c r="I7" s="23">
        <f>D7/$D$4</f>
        <v>0.1404196568915308</v>
      </c>
      <c r="J7" s="24">
        <f>D7/C7</f>
        <v>6009.7558313064765</v>
      </c>
      <c r="K7" s="25">
        <f>G7/F7</f>
        <v>71577.96455071458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26" customFormat="1" ht="12.75">
      <c r="A8" s="20">
        <f>ROW()-4</f>
        <v>4</v>
      </c>
      <c r="B8" s="21" t="s">
        <v>17</v>
      </c>
      <c r="C8" s="22">
        <v>1591960</v>
      </c>
      <c r="D8" s="22">
        <v>9469455223.51</v>
      </c>
      <c r="E8" s="22">
        <v>87694</v>
      </c>
      <c r="F8" s="22">
        <v>93711</v>
      </c>
      <c r="G8" s="22">
        <v>6599409096.16</v>
      </c>
      <c r="H8" s="23">
        <f>C8/$C$4</f>
        <v>0.102457648755414</v>
      </c>
      <c r="I8" s="23">
        <f>D8/$D$4</f>
        <v>0.11351476966741733</v>
      </c>
      <c r="J8" s="24">
        <f>D8/C8</f>
        <v>5948.299720790724</v>
      </c>
      <c r="K8" s="25">
        <f>G8/F8</f>
        <v>70422.99299079084</v>
      </c>
      <c r="L8" s="5"/>
      <c r="M8" s="28"/>
      <c r="N8" s="28"/>
      <c r="O8" s="28"/>
      <c r="P8" s="28"/>
      <c r="Q8" s="2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26" customFormat="1" ht="12.75">
      <c r="A9" s="20">
        <f>ROW()-4</f>
        <v>5</v>
      </c>
      <c r="B9" s="21" t="s">
        <v>18</v>
      </c>
      <c r="C9" s="22">
        <v>1470667</v>
      </c>
      <c r="D9" s="22">
        <v>8268108213</v>
      </c>
      <c r="E9" s="22">
        <v>82220</v>
      </c>
      <c r="F9" s="22">
        <v>89393</v>
      </c>
      <c r="G9" s="22">
        <v>6360314036</v>
      </c>
      <c r="H9" s="23">
        <f>C9/$C$4</f>
        <v>0.09465129960688612</v>
      </c>
      <c r="I9" s="23">
        <f>D9/$D$4</f>
        <v>0.0991136635879342</v>
      </c>
      <c r="J9" s="24">
        <f>D9/C9</f>
        <v>5622.012469852115</v>
      </c>
      <c r="K9" s="25">
        <f>G9/F9</f>
        <v>71150.02333516047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26" customFormat="1" ht="12.75">
      <c r="A10" s="20">
        <f>ROW()-4</f>
        <v>6</v>
      </c>
      <c r="B10" s="21" t="s">
        <v>19</v>
      </c>
      <c r="C10" s="22">
        <v>743663</v>
      </c>
      <c r="D10" s="22">
        <v>3804136146.36</v>
      </c>
      <c r="E10" s="22">
        <v>45451</v>
      </c>
      <c r="F10" s="22">
        <v>51833</v>
      </c>
      <c r="G10" s="22">
        <v>3713282644.13</v>
      </c>
      <c r="H10" s="23">
        <f>C10/$C$4</f>
        <v>0.047861731730946405</v>
      </c>
      <c r="I10" s="23">
        <f>D10/$D$4</f>
        <v>0.04560195156374467</v>
      </c>
      <c r="J10" s="24">
        <f>D10/C10</f>
        <v>5115.40327589244</v>
      </c>
      <c r="K10" s="25">
        <f>G10/F10</f>
        <v>71639.35415912642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26" customFormat="1" ht="12.75">
      <c r="A11" s="20">
        <f>ROW()-4</f>
        <v>7</v>
      </c>
      <c r="B11" s="21" t="s">
        <v>20</v>
      </c>
      <c r="C11" s="22">
        <v>722575</v>
      </c>
      <c r="D11" s="22">
        <v>3396426964.62</v>
      </c>
      <c r="E11" s="22">
        <v>29174</v>
      </c>
      <c r="F11" s="22">
        <v>29015</v>
      </c>
      <c r="G11" s="22">
        <v>1953595884.47</v>
      </c>
      <c r="H11" s="23">
        <f>C11/$C$4</f>
        <v>0.046504519931055595</v>
      </c>
      <c r="I11" s="23">
        <f>D11/$D$4</f>
        <v>0.04071455173301264</v>
      </c>
      <c r="J11" s="24">
        <f>D11/C11</f>
        <v>4700.449039366155</v>
      </c>
      <c r="K11" s="25">
        <f>G11/F11</f>
        <v>67330.54918042391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s="26" customFormat="1" ht="12.75">
      <c r="A12" s="20">
        <f>ROW()-4</f>
        <v>8</v>
      </c>
      <c r="B12" s="21" t="s">
        <v>21</v>
      </c>
      <c r="C12" s="22">
        <v>665867</v>
      </c>
      <c r="D12" s="22">
        <v>3144040661</v>
      </c>
      <c r="E12" s="22">
        <v>26567</v>
      </c>
      <c r="F12" s="22">
        <v>28019</v>
      </c>
      <c r="G12" s="22">
        <v>1644906664</v>
      </c>
      <c r="H12" s="23">
        <f>C12/$C$4</f>
        <v>0.04285482499800325</v>
      </c>
      <c r="I12" s="23">
        <f>D12/$D$4</f>
        <v>0.037689079575806986</v>
      </c>
      <c r="J12" s="24">
        <f>D12/C12</f>
        <v>4721.724700277983</v>
      </c>
      <c r="K12" s="25">
        <f>G12/F12</f>
        <v>58706.82979406831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s="26" customFormat="1" ht="12.75">
      <c r="A13" s="20">
        <f>ROW()-4</f>
        <v>9</v>
      </c>
      <c r="B13" s="21" t="s">
        <v>22</v>
      </c>
      <c r="C13" s="22">
        <v>618065</v>
      </c>
      <c r="D13" s="22">
        <v>2347945514</v>
      </c>
      <c r="E13" s="22">
        <v>32529</v>
      </c>
      <c r="F13" s="22">
        <v>33440</v>
      </c>
      <c r="G13" s="22">
        <v>2158867195</v>
      </c>
      <c r="H13" s="23">
        <f>C13/$C$4</f>
        <v>0.039778315207677925</v>
      </c>
      <c r="I13" s="23">
        <f>D13/$D$4</f>
        <v>0.02814591630906552</v>
      </c>
      <c r="J13" s="24">
        <f>D13/C13</f>
        <v>3798.8650287591113</v>
      </c>
      <c r="K13" s="25">
        <f>G13/F13</f>
        <v>64559.42568779904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s="26" customFormat="1" ht="12.75">
      <c r="A14" s="20">
        <f>ROW()-4</f>
        <v>10</v>
      </c>
      <c r="B14" s="21" t="s">
        <v>23</v>
      </c>
      <c r="C14" s="22">
        <v>543984</v>
      </c>
      <c r="D14" s="22">
        <v>3060770857</v>
      </c>
      <c r="E14" s="22">
        <v>27828</v>
      </c>
      <c r="F14" s="22">
        <v>30255</v>
      </c>
      <c r="G14" s="22">
        <v>1917140565</v>
      </c>
      <c r="H14" s="23">
        <f>C14/$C$4</f>
        <v>0.035010503781857036</v>
      </c>
      <c r="I14" s="23">
        <f>D14/$D$4</f>
        <v>0.03669088565670555</v>
      </c>
      <c r="J14" s="24">
        <f>D14/C14</f>
        <v>5626.582504264831</v>
      </c>
      <c r="K14" s="25">
        <f>G14/F14</f>
        <v>63366.07387208726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11" ht="12.75">
      <c r="A15" s="29">
        <f>ROW()-4</f>
        <v>11</v>
      </c>
      <c r="B15" s="30" t="s">
        <v>24</v>
      </c>
      <c r="C15" s="31">
        <v>391352</v>
      </c>
      <c r="D15" s="31">
        <v>2546796280</v>
      </c>
      <c r="E15" s="31">
        <v>24038</v>
      </c>
      <c r="F15" s="31">
        <v>27263</v>
      </c>
      <c r="G15" s="31">
        <v>1936783520.15</v>
      </c>
      <c r="H15" s="32">
        <f>C15/$C$4</f>
        <v>0.025187194248428843</v>
      </c>
      <c r="I15" s="32">
        <f>D15/$D$4</f>
        <v>0.030529633045445276</v>
      </c>
      <c r="J15" s="33">
        <f>D15/C15</f>
        <v>6507.686890574215</v>
      </c>
      <c r="K15" s="34">
        <f>G15/F15</f>
        <v>71040.73360048418</v>
      </c>
    </row>
    <row r="16" spans="1:11" ht="12.75">
      <c r="A16" s="29">
        <f>ROW()-4</f>
        <v>12</v>
      </c>
      <c r="B16" s="35" t="s">
        <v>25</v>
      </c>
      <c r="C16" s="31">
        <v>362105</v>
      </c>
      <c r="D16" s="31">
        <v>1126744144</v>
      </c>
      <c r="E16" s="31">
        <v>11500</v>
      </c>
      <c r="F16" s="31">
        <v>12088</v>
      </c>
      <c r="G16" s="31">
        <v>795706639</v>
      </c>
      <c r="H16" s="32">
        <f>C16/$C$4</f>
        <v>0.023304873804982026</v>
      </c>
      <c r="I16" s="32">
        <f>D16/$D$4</f>
        <v>0.013506806776246882</v>
      </c>
      <c r="J16" s="33">
        <f>D16/C16</f>
        <v>3111.6503334668123</v>
      </c>
      <c r="K16" s="34">
        <f>G16/F16</f>
        <v>65826.16139973527</v>
      </c>
    </row>
    <row r="17" spans="1:11" ht="12.75">
      <c r="A17" s="29">
        <f>ROW()-4</f>
        <v>13</v>
      </c>
      <c r="B17" s="30" t="s">
        <v>26</v>
      </c>
      <c r="C17" s="31">
        <v>301144</v>
      </c>
      <c r="D17" s="31">
        <v>1446425408.15</v>
      </c>
      <c r="E17" s="31">
        <v>16910</v>
      </c>
      <c r="F17" s="31">
        <v>17194</v>
      </c>
      <c r="G17" s="31">
        <v>1137548790.94</v>
      </c>
      <c r="H17" s="32">
        <f>C17/$C$4</f>
        <v>0.019381458187894416</v>
      </c>
      <c r="I17" s="32">
        <f>D17/$D$4</f>
        <v>0.01733897496443175</v>
      </c>
      <c r="J17" s="33">
        <f>D17/C17</f>
        <v>4803.10219745371</v>
      </c>
      <c r="K17" s="34">
        <f>G17/F17</f>
        <v>66159.63655577527</v>
      </c>
    </row>
    <row r="18" spans="1:11" ht="12.75">
      <c r="A18" s="29">
        <f>ROW()-4</f>
        <v>14</v>
      </c>
      <c r="B18" s="30" t="s">
        <v>27</v>
      </c>
      <c r="C18" s="31">
        <v>283341</v>
      </c>
      <c r="D18" s="31">
        <v>1607114183.5</v>
      </c>
      <c r="E18" s="31">
        <v>19728</v>
      </c>
      <c r="F18" s="31">
        <v>24638</v>
      </c>
      <c r="G18" s="31">
        <v>1703488651</v>
      </c>
      <c r="H18" s="32">
        <f>C18/$C$4</f>
        <v>0.018235667137370133</v>
      </c>
      <c r="I18" s="32">
        <f>D18/$D$4</f>
        <v>0.019265226146939953</v>
      </c>
      <c r="J18" s="33">
        <f>D18/C18</f>
        <v>5672.014228438525</v>
      </c>
      <c r="K18" s="34">
        <f>G18/F18</f>
        <v>69140.70342560273</v>
      </c>
    </row>
    <row r="19" spans="1:11" ht="13.5" customHeight="1">
      <c r="A19" s="29">
        <f>ROW()-4</f>
        <v>15</v>
      </c>
      <c r="B19" s="30" t="s">
        <v>28</v>
      </c>
      <c r="C19" s="31">
        <v>225491</v>
      </c>
      <c r="D19" s="31">
        <v>1164519462.91</v>
      </c>
      <c r="E19" s="31">
        <v>8172</v>
      </c>
      <c r="F19" s="31">
        <v>7445</v>
      </c>
      <c r="G19" s="31">
        <v>543110765</v>
      </c>
      <c r="H19" s="32">
        <f>C19/$C$4</f>
        <v>0.01451247372767347</v>
      </c>
      <c r="I19" s="32">
        <f>D19/$D$4</f>
        <v>0.01395963711589893</v>
      </c>
      <c r="J19" s="33">
        <f>D19/C19</f>
        <v>5164.372249491111</v>
      </c>
      <c r="K19" s="34">
        <f>G19/F19</f>
        <v>72949.73337810612</v>
      </c>
    </row>
    <row r="20" spans="1:11" ht="12.75">
      <c r="A20" s="29">
        <f>ROW()-4</f>
        <v>16</v>
      </c>
      <c r="B20" s="30" t="s">
        <v>29</v>
      </c>
      <c r="C20" s="31">
        <v>205411</v>
      </c>
      <c r="D20" s="31">
        <v>787698762.74</v>
      </c>
      <c r="E20" s="31">
        <v>7085</v>
      </c>
      <c r="F20" s="31">
        <v>7143</v>
      </c>
      <c r="G20" s="31">
        <v>551099609.03</v>
      </c>
      <c r="H20" s="32">
        <f>C20/$C$4</f>
        <v>0.013220136239917048</v>
      </c>
      <c r="I20" s="32">
        <f>D20/$D$4</f>
        <v>0.009442511898440288</v>
      </c>
      <c r="J20" s="33">
        <f>D20/C20</f>
        <v>3834.7447933168137</v>
      </c>
      <c r="K20" s="34">
        <f>G20/F20</f>
        <v>77152.40221615568</v>
      </c>
    </row>
    <row r="21" spans="1:11" ht="12.75">
      <c r="A21" s="29">
        <f>ROW()-4</f>
        <v>17</v>
      </c>
      <c r="B21" s="30" t="s">
        <v>30</v>
      </c>
      <c r="C21" s="31">
        <v>171426</v>
      </c>
      <c r="D21" s="31">
        <v>846640677.87</v>
      </c>
      <c r="E21" s="31">
        <v>8313</v>
      </c>
      <c r="F21" s="31">
        <v>8832</v>
      </c>
      <c r="G21" s="31">
        <v>585626941.08</v>
      </c>
      <c r="H21" s="32">
        <f>C21/$C$4</f>
        <v>0.011032880785663961</v>
      </c>
      <c r="I21" s="32">
        <f>D21/$D$4</f>
        <v>0.010149076084215947</v>
      </c>
      <c r="J21" s="33">
        <f>D21/C21</f>
        <v>4938.8113697455465</v>
      </c>
      <c r="K21" s="34">
        <f>G21/F21</f>
        <v>66307.3982201087</v>
      </c>
    </row>
    <row r="22" spans="1:11" ht="12.75">
      <c r="A22" s="29">
        <f>ROW()-4</f>
        <v>18</v>
      </c>
      <c r="B22" s="30" t="s">
        <v>31</v>
      </c>
      <c r="C22" s="31">
        <v>151178</v>
      </c>
      <c r="D22" s="31">
        <v>866444975</v>
      </c>
      <c r="E22" s="31">
        <v>9714</v>
      </c>
      <c r="F22" s="31">
        <v>10366</v>
      </c>
      <c r="G22" s="31">
        <v>712272695</v>
      </c>
      <c r="H22" s="32">
        <f>C22/$C$4</f>
        <v>0.009729730912551809</v>
      </c>
      <c r="I22" s="32">
        <f>D22/$D$4</f>
        <v>0.010386479416728222</v>
      </c>
      <c r="J22" s="36">
        <f>D22/C22</f>
        <v>5731.290101734379</v>
      </c>
      <c r="K22" s="37">
        <f>G22/F22</f>
        <v>68712.39581323558</v>
      </c>
    </row>
    <row r="23" spans="1:11" ht="12.75">
      <c r="A23" s="29">
        <f>ROW()-4</f>
        <v>19</v>
      </c>
      <c r="B23" s="30" t="s">
        <v>32</v>
      </c>
      <c r="C23" s="31">
        <v>114797</v>
      </c>
      <c r="D23" s="31">
        <v>612215043</v>
      </c>
      <c r="E23" s="31">
        <v>4977</v>
      </c>
      <c r="F23" s="31">
        <v>5275</v>
      </c>
      <c r="G23" s="31">
        <v>368025678</v>
      </c>
      <c r="H23" s="32">
        <f>C23/$C$4</f>
        <v>0.007388270248106272</v>
      </c>
      <c r="I23" s="32">
        <f>D23/$D$4</f>
        <v>0.0073389068275580725</v>
      </c>
      <c r="J23" s="36">
        <f>D23/C23</f>
        <v>5333.023014538708</v>
      </c>
      <c r="K23" s="37">
        <f>G23/F23</f>
        <v>69767.90104265403</v>
      </c>
    </row>
    <row r="24" spans="1:11" ht="12.75">
      <c r="A24" s="29">
        <f>ROW()-4</f>
        <v>20</v>
      </c>
      <c r="B24" s="35" t="s">
        <v>33</v>
      </c>
      <c r="C24" s="31">
        <v>104056</v>
      </c>
      <c r="D24" s="31">
        <v>780016595</v>
      </c>
      <c r="E24" s="31">
        <v>9985</v>
      </c>
      <c r="F24" s="31">
        <v>11871</v>
      </c>
      <c r="G24" s="31">
        <v>763077263</v>
      </c>
      <c r="H24" s="32">
        <f>C24/$C$4</f>
        <v>0.00669698553914254</v>
      </c>
      <c r="I24" s="32">
        <f>D24/$D$4</f>
        <v>0.009350422176173316</v>
      </c>
      <c r="J24" s="33">
        <f>D24/C24</f>
        <v>7496.123193280541</v>
      </c>
      <c r="K24" s="34">
        <f>G24/F24</f>
        <v>64280.79041361301</v>
      </c>
    </row>
    <row r="25" spans="1:11" ht="12.75">
      <c r="A25" s="29">
        <f>ROW()-4</f>
        <v>21</v>
      </c>
      <c r="B25" s="30" t="s">
        <v>34</v>
      </c>
      <c r="C25" s="31">
        <v>96521</v>
      </c>
      <c r="D25" s="31">
        <v>537455722</v>
      </c>
      <c r="E25" s="31">
        <v>5424</v>
      </c>
      <c r="F25" s="31">
        <v>5709</v>
      </c>
      <c r="G25" s="31">
        <v>372727489</v>
      </c>
      <c r="H25" s="32">
        <f>C25/$C$4</f>
        <v>0.006212037184050676</v>
      </c>
      <c r="I25" s="32">
        <f>D25/$D$4</f>
        <v>0.006442732031489715</v>
      </c>
      <c r="J25" s="36">
        <f>D25/C25</f>
        <v>5568.277597621243</v>
      </c>
      <c r="K25" s="37">
        <f>G25/F25</f>
        <v>65287.701699071644</v>
      </c>
    </row>
    <row r="26" spans="1:11" ht="12.75">
      <c r="A26" s="29">
        <f>ROW()-4</f>
        <v>22</v>
      </c>
      <c r="B26" s="30" t="s">
        <v>35</v>
      </c>
      <c r="C26" s="31">
        <v>95903</v>
      </c>
      <c r="D26" s="31">
        <v>371915110</v>
      </c>
      <c r="E26" s="31">
        <v>2940</v>
      </c>
      <c r="F26" s="31">
        <v>3250</v>
      </c>
      <c r="G26" s="31">
        <v>245250619</v>
      </c>
      <c r="H26" s="32">
        <f>C26/$C$4</f>
        <v>0.00617226305220638</v>
      </c>
      <c r="I26" s="32">
        <f>D26/$D$4</f>
        <v>0.004458319623568955</v>
      </c>
      <c r="J26" s="33">
        <f>D26/C26</f>
        <v>3878.0341595153436</v>
      </c>
      <c r="K26" s="34">
        <f>G26/F26</f>
        <v>75461.72892307692</v>
      </c>
    </row>
    <row r="27" spans="1:11" ht="12.75">
      <c r="A27" s="29">
        <f>ROW()-4</f>
        <v>23</v>
      </c>
      <c r="B27" s="30" t="s">
        <v>36</v>
      </c>
      <c r="C27" s="31">
        <v>69739</v>
      </c>
      <c r="D27" s="31">
        <v>348517203</v>
      </c>
      <c r="E27" s="31">
        <v>10027</v>
      </c>
      <c r="F27" s="31">
        <v>8893</v>
      </c>
      <c r="G27" s="31">
        <v>680026265.59</v>
      </c>
      <c r="H27" s="32">
        <f>C27/$C$4</f>
        <v>0.0044883627519245566</v>
      </c>
      <c r="I27" s="32">
        <f>D27/$D$4</f>
        <v>0.004177838016009259</v>
      </c>
      <c r="J27" s="33">
        <f>D27/C27</f>
        <v>4997.450537002252</v>
      </c>
      <c r="K27" s="34">
        <f>G27/F27</f>
        <v>76467.58861913865</v>
      </c>
    </row>
    <row r="28" spans="1:11" ht="12.75">
      <c r="A28" s="29">
        <f>ROW()-4</f>
        <v>24</v>
      </c>
      <c r="B28" s="30" t="s">
        <v>37</v>
      </c>
      <c r="C28" s="31">
        <v>65975</v>
      </c>
      <c r="D28" s="31">
        <v>268143599</v>
      </c>
      <c r="E28" s="31">
        <v>2180</v>
      </c>
      <c r="F28" s="31">
        <v>2419</v>
      </c>
      <c r="G28" s="31">
        <v>205421088</v>
      </c>
      <c r="H28" s="32">
        <f>C28/$C$4</f>
        <v>0.004246113832406868</v>
      </c>
      <c r="I28" s="32">
        <f>D28/$D$4</f>
        <v>0.0032143621950614073</v>
      </c>
      <c r="J28" s="33">
        <f>D28/C28</f>
        <v>4064.3213186813186</v>
      </c>
      <c r="K28" s="34">
        <f>G28/F28</f>
        <v>84919.83794956593</v>
      </c>
    </row>
    <row r="29" spans="1:11" ht="12.75">
      <c r="A29" s="29">
        <f>ROW()-4</f>
        <v>25</v>
      </c>
      <c r="B29" s="30" t="s">
        <v>38</v>
      </c>
      <c r="C29" s="31">
        <v>60398</v>
      </c>
      <c r="D29" s="31">
        <v>274425675</v>
      </c>
      <c r="E29" s="31">
        <v>2007</v>
      </c>
      <c r="F29" s="31">
        <v>2330</v>
      </c>
      <c r="G29" s="31">
        <v>148358078</v>
      </c>
      <c r="H29" s="32">
        <f>C29/$C$4</f>
        <v>0.0038871812542585833</v>
      </c>
      <c r="I29" s="32">
        <f>D29/$D$4</f>
        <v>0.003289668365621543</v>
      </c>
      <c r="J29" s="33">
        <f>D29/C29</f>
        <v>4543.621891453359</v>
      </c>
      <c r="K29" s="34">
        <f>G29/F29</f>
        <v>63672.994849785406</v>
      </c>
    </row>
    <row r="30" spans="1:11" ht="12.75">
      <c r="A30" s="29">
        <f>ROW()-4</f>
        <v>26</v>
      </c>
      <c r="B30" s="30" t="s">
        <v>39</v>
      </c>
      <c r="C30" s="31">
        <v>57829</v>
      </c>
      <c r="D30" s="31">
        <v>289585734</v>
      </c>
      <c r="E30" s="31">
        <v>3842</v>
      </c>
      <c r="F30" s="31">
        <v>4275</v>
      </c>
      <c r="G30" s="31">
        <v>302911291</v>
      </c>
      <c r="H30" s="32">
        <f>C30/$C$4</f>
        <v>0.003721841861527197</v>
      </c>
      <c r="I30" s="32">
        <f>D30/$D$4</f>
        <v>0.003471399052858647</v>
      </c>
      <c r="J30" s="33">
        <f>D30/C30</f>
        <v>5007.621331857718</v>
      </c>
      <c r="K30" s="34">
        <f>G30/F30</f>
        <v>70856.44233918129</v>
      </c>
    </row>
    <row r="31" spans="1:11" ht="12.75">
      <c r="A31" s="29">
        <f>ROW()-4</f>
        <v>27</v>
      </c>
      <c r="B31" s="30" t="s">
        <v>40</v>
      </c>
      <c r="C31" s="31">
        <v>52916</v>
      </c>
      <c r="D31" s="31">
        <v>274740386</v>
      </c>
      <c r="E31" s="31">
        <v>4155</v>
      </c>
      <c r="F31" s="31">
        <v>5169</v>
      </c>
      <c r="G31" s="31">
        <v>401486903</v>
      </c>
      <c r="H31" s="32">
        <f>C31/$C$4</f>
        <v>0.0034056439493087057</v>
      </c>
      <c r="I31" s="32">
        <f>D31/$D$4</f>
        <v>0.0032934409529387213</v>
      </c>
      <c r="J31" s="33">
        <f>D31/C31</f>
        <v>5192.0097135082015</v>
      </c>
      <c r="K31" s="34">
        <f>G31/F31</f>
        <v>77672.0648094409</v>
      </c>
    </row>
    <row r="32" spans="1:11" ht="12.75">
      <c r="A32" s="29">
        <f>ROW()-4</f>
        <v>28</v>
      </c>
      <c r="B32" s="30" t="s">
        <v>41</v>
      </c>
      <c r="C32" s="31">
        <v>52588</v>
      </c>
      <c r="D32" s="31">
        <v>283320849</v>
      </c>
      <c r="E32" s="31">
        <v>3285</v>
      </c>
      <c r="F32" s="31">
        <v>3176</v>
      </c>
      <c r="G32" s="31">
        <v>225420126</v>
      </c>
      <c r="H32" s="32">
        <f>C32/$C$4</f>
        <v>0.0033845340540903735</v>
      </c>
      <c r="I32" s="32">
        <f>D32/$D$4</f>
        <v>0.00339629895882132</v>
      </c>
      <c r="J32" s="33">
        <f>D32/C32</f>
        <v>5387.557028219366</v>
      </c>
      <c r="K32" s="34">
        <f>G32/F32</f>
        <v>70976.11020151133</v>
      </c>
    </row>
    <row r="33" spans="1:11" ht="12.75">
      <c r="A33" s="29">
        <f>ROW()-4</f>
        <v>29</v>
      </c>
      <c r="B33" s="30" t="s">
        <v>42</v>
      </c>
      <c r="C33" s="31">
        <v>37617</v>
      </c>
      <c r="D33" s="31">
        <v>147628842</v>
      </c>
      <c r="E33" s="31">
        <v>1168</v>
      </c>
      <c r="F33" s="31">
        <v>1253</v>
      </c>
      <c r="G33" s="31">
        <v>108758513</v>
      </c>
      <c r="H33" s="32">
        <f>C33/$C$4</f>
        <v>0.002421008928134129</v>
      </c>
      <c r="I33" s="32">
        <f>D33/$D$4</f>
        <v>0.001769695679461264</v>
      </c>
      <c r="J33" s="33">
        <f>D33/C33</f>
        <v>3924.5246032378977</v>
      </c>
      <c r="K33" s="34">
        <f>G33/F33</f>
        <v>86798.49401436553</v>
      </c>
    </row>
    <row r="34" spans="1:11" ht="12.75">
      <c r="A34" s="29">
        <f>ROW()-4</f>
        <v>30</v>
      </c>
      <c r="B34" s="30" t="s">
        <v>43</v>
      </c>
      <c r="C34" s="31">
        <v>27274</v>
      </c>
      <c r="D34" s="31">
        <v>183119938</v>
      </c>
      <c r="E34" s="31">
        <v>710</v>
      </c>
      <c r="F34" s="31">
        <v>740</v>
      </c>
      <c r="G34" s="31">
        <v>55078489</v>
      </c>
      <c r="H34" s="32">
        <f>C34/$C$4</f>
        <v>0.0017553392749536177</v>
      </c>
      <c r="I34" s="32">
        <f>D34/$D$4</f>
        <v>0.0021951439753338615</v>
      </c>
      <c r="J34" s="33">
        <f>D34/C34</f>
        <v>6714.084402727873</v>
      </c>
      <c r="K34" s="34">
        <f>G34/F34</f>
        <v>74430.39054054054</v>
      </c>
    </row>
    <row r="35" spans="1:11" ht="12.75">
      <c r="A35" s="29">
        <f>ROW()-4</f>
        <v>31</v>
      </c>
      <c r="B35" s="30" t="s">
        <v>44</v>
      </c>
      <c r="C35" s="31">
        <v>20702</v>
      </c>
      <c r="D35" s="31">
        <v>98297616</v>
      </c>
      <c r="E35" s="31">
        <v>1287</v>
      </c>
      <c r="F35" s="31">
        <v>1296</v>
      </c>
      <c r="G35" s="31">
        <v>103679377</v>
      </c>
      <c r="H35" s="32">
        <f>C35/$C$4</f>
        <v>0.0013323690573472829</v>
      </c>
      <c r="I35" s="32">
        <f>D35/$D$4</f>
        <v>0.001178339299962418</v>
      </c>
      <c r="J35" s="33">
        <f>D35/C35</f>
        <v>4748.218336392619</v>
      </c>
      <c r="K35" s="34">
        <f>G35/F35</f>
        <v>79999.51929012345</v>
      </c>
    </row>
    <row r="36" spans="1:11" ht="12.75">
      <c r="A36" s="29">
        <f>ROW()-4</f>
        <v>32</v>
      </c>
      <c r="B36" s="30" t="s">
        <v>45</v>
      </c>
      <c r="C36" s="31">
        <v>15481</v>
      </c>
      <c r="D36" s="31">
        <v>112545083</v>
      </c>
      <c r="E36" s="31">
        <v>2015</v>
      </c>
      <c r="F36" s="31">
        <v>2302</v>
      </c>
      <c r="G36" s="31">
        <v>202194618</v>
      </c>
      <c r="H36" s="32">
        <f>C36/$C$4</f>
        <v>0.000996348438643285</v>
      </c>
      <c r="I36" s="32">
        <f>D36/$D$4</f>
        <v>0.001349130321903557</v>
      </c>
      <c r="J36" s="33">
        <f>D36/C36</f>
        <v>7269.8845681803505</v>
      </c>
      <c r="K36" s="34">
        <f>G36/F36</f>
        <v>87834.325803649</v>
      </c>
    </row>
    <row r="37" spans="1:11" ht="12.75" customHeight="1">
      <c r="A37" s="29">
        <f>ROW()-4</f>
        <v>33</v>
      </c>
      <c r="B37" s="30" t="s">
        <v>46</v>
      </c>
      <c r="C37" s="31">
        <v>13622</v>
      </c>
      <c r="D37" s="31">
        <v>59368641</v>
      </c>
      <c r="E37" s="31">
        <v>1055</v>
      </c>
      <c r="F37" s="31">
        <v>1155</v>
      </c>
      <c r="G37" s="31">
        <v>87889278</v>
      </c>
      <c r="H37" s="32">
        <f>C37/$C$4</f>
        <v>0.00087670424592719</v>
      </c>
      <c r="I37" s="32">
        <f>D37/$D$4</f>
        <v>0.0007116795475045917</v>
      </c>
      <c r="J37" s="36">
        <f>D37/C37</f>
        <v>4358.2910732638375</v>
      </c>
      <c r="K37" s="37">
        <f>G37/F37</f>
        <v>76094.61298701298</v>
      </c>
    </row>
    <row r="38" spans="1:11" ht="12.75">
      <c r="A38" s="29">
        <f>ROW()-4</f>
        <v>34</v>
      </c>
      <c r="B38" s="30" t="s">
        <v>47</v>
      </c>
      <c r="C38" s="31">
        <v>10693</v>
      </c>
      <c r="D38" s="31">
        <v>84223316</v>
      </c>
      <c r="E38" s="31">
        <v>773</v>
      </c>
      <c r="F38" s="31">
        <v>866</v>
      </c>
      <c r="G38" s="31">
        <v>74345827</v>
      </c>
      <c r="H38" s="32">
        <f>C38/$C$4</f>
        <v>0.0006881954560049511</v>
      </c>
      <c r="I38" s="32">
        <f>D38/$D$4</f>
        <v>0.001009624111493747</v>
      </c>
      <c r="J38" s="33">
        <f>D38/C38</f>
        <v>7876.490788366221</v>
      </c>
      <c r="K38" s="34">
        <f>G38/F38</f>
        <v>85849.68475750578</v>
      </c>
    </row>
    <row r="39" spans="1:11" ht="12.75">
      <c r="A39" s="29">
        <f>ROW()-4</f>
        <v>35</v>
      </c>
      <c r="B39" s="30" t="s">
        <v>48</v>
      </c>
      <c r="C39" s="31">
        <v>10645</v>
      </c>
      <c r="D39" s="31">
        <v>71801681</v>
      </c>
      <c r="E39" s="31">
        <v>800</v>
      </c>
      <c r="F39" s="31">
        <v>840</v>
      </c>
      <c r="G39" s="31">
        <v>62130356</v>
      </c>
      <c r="H39" s="32">
        <f>C39/$C$4</f>
        <v>0.0006851062030461708</v>
      </c>
      <c r="I39" s="32">
        <f>D39/$D$4</f>
        <v>0.0008607201880223102</v>
      </c>
      <c r="J39" s="33">
        <f>D39/C39</f>
        <v>6745.108595584781</v>
      </c>
      <c r="K39" s="34">
        <f>G39/F39</f>
        <v>73964.70952380952</v>
      </c>
    </row>
    <row r="40" spans="1:11" ht="12.75">
      <c r="A40" s="29">
        <f>ROW()-4</f>
        <v>36</v>
      </c>
      <c r="B40" s="30" t="s">
        <v>49</v>
      </c>
      <c r="C40" s="31">
        <v>10418</v>
      </c>
      <c r="D40" s="31">
        <v>60778166</v>
      </c>
      <c r="E40" s="31">
        <v>789</v>
      </c>
      <c r="F40" s="31">
        <v>960</v>
      </c>
      <c r="G40" s="31">
        <v>78311846</v>
      </c>
      <c r="H40" s="32">
        <f>C40/$C$4</f>
        <v>0.0006704966109286056</v>
      </c>
      <c r="I40" s="32">
        <f>D40/$D$4</f>
        <v>0.0007285761800920954</v>
      </c>
      <c r="J40" s="33">
        <f>D40/C40</f>
        <v>5833.957189479746</v>
      </c>
      <c r="K40" s="34">
        <f>G40/F40</f>
        <v>81574.83958333333</v>
      </c>
    </row>
    <row r="41" spans="1:11" ht="12.75">
      <c r="A41" s="29">
        <f>ROW()-4</f>
        <v>37</v>
      </c>
      <c r="B41" s="30" t="s">
        <v>50</v>
      </c>
      <c r="C41" s="31">
        <v>6665</v>
      </c>
      <c r="D41" s="31">
        <v>50328810</v>
      </c>
      <c r="E41" s="31">
        <v>364</v>
      </c>
      <c r="F41" s="31">
        <v>367</v>
      </c>
      <c r="G41" s="31">
        <v>31555607</v>
      </c>
      <c r="H41" s="32">
        <f>C41/$C$4</f>
        <v>0.0004289556452139716</v>
      </c>
      <c r="I41" s="32">
        <f>D41/$D$4</f>
        <v>0.0006033148834793872</v>
      </c>
      <c r="J41" s="33">
        <f>D41/C41</f>
        <v>7551.209302325581</v>
      </c>
      <c r="K41" s="34">
        <f>G41/F41</f>
        <v>85982.58038147139</v>
      </c>
    </row>
    <row r="42" spans="1:11" ht="12.75">
      <c r="A42" s="29">
        <f>ROW()-4</f>
        <v>38</v>
      </c>
      <c r="B42" s="30" t="s">
        <v>51</v>
      </c>
      <c r="C42" s="31">
        <v>2038</v>
      </c>
      <c r="D42" s="31">
        <v>12487414</v>
      </c>
      <c r="E42" s="31">
        <v>1768</v>
      </c>
      <c r="F42" s="31">
        <v>1663</v>
      </c>
      <c r="G42" s="31">
        <v>149413671</v>
      </c>
      <c r="H42" s="32">
        <f>C42/$C$4</f>
        <v>0.00013116453187487985</v>
      </c>
      <c r="I42" s="32">
        <f>D42/$D$4</f>
        <v>0.0001496924469775635</v>
      </c>
      <c r="J42" s="36">
        <f>D42/C42</f>
        <v>6127.288518155054</v>
      </c>
      <c r="K42" s="37">
        <f>G42/F42</f>
        <v>89845.86349969934</v>
      </c>
    </row>
    <row r="43" spans="1:11" ht="12.75">
      <c r="A43" s="29">
        <f>ROW()-4</f>
        <v>39</v>
      </c>
      <c r="B43" s="30" t="s">
        <v>52</v>
      </c>
      <c r="C43" s="31">
        <v>1536</v>
      </c>
      <c r="D43" s="31">
        <v>9618015</v>
      </c>
      <c r="E43" s="31">
        <v>97</v>
      </c>
      <c r="F43" s="31">
        <v>119</v>
      </c>
      <c r="G43" s="31">
        <v>9048271</v>
      </c>
      <c r="H43" s="32">
        <f>C43/$C$4</f>
        <v>9.885609468096931E-05</v>
      </c>
      <c r="I43" s="32">
        <f>D43/$D$4</f>
        <v>0.00011529562489214424</v>
      </c>
      <c r="J43" s="33">
        <f>D43/C43</f>
        <v>6261.728515625</v>
      </c>
      <c r="K43" s="34">
        <f>G43/F43</f>
        <v>76035.89075630253</v>
      </c>
    </row>
    <row r="44" spans="1:11" ht="12.75">
      <c r="A44" s="29">
        <f>ROW()-4</f>
        <v>40</v>
      </c>
      <c r="B44" s="30" t="s">
        <v>53</v>
      </c>
      <c r="C44" s="31">
        <v>1087</v>
      </c>
      <c r="D44" s="31">
        <v>9086694</v>
      </c>
      <c r="E44" s="31">
        <v>66</v>
      </c>
      <c r="F44" s="31">
        <v>112</v>
      </c>
      <c r="G44" s="31">
        <v>7712965</v>
      </c>
      <c r="H44" s="32">
        <f>C44/$C$4</f>
        <v>6.995870762904534E-05</v>
      </c>
      <c r="I44" s="32">
        <f>D44/$D$4</f>
        <v>0.00010892643263019425</v>
      </c>
      <c r="J44" s="33">
        <f>D44/C44</f>
        <v>8359.424103035879</v>
      </c>
      <c r="K44" s="34">
        <f>G44/F44</f>
        <v>68865.75892857143</v>
      </c>
    </row>
    <row r="45" spans="1:11" ht="12.75">
      <c r="A45" s="29">
        <f>ROW()-4</f>
        <v>41</v>
      </c>
      <c r="B45" s="30" t="s">
        <v>54</v>
      </c>
      <c r="C45" s="31">
        <v>617</v>
      </c>
      <c r="D45" s="31">
        <v>7082579</v>
      </c>
      <c r="E45" s="31">
        <v>93</v>
      </c>
      <c r="F45" s="31">
        <v>119</v>
      </c>
      <c r="G45" s="31">
        <v>10797572</v>
      </c>
      <c r="H45" s="32">
        <f>C45/$C$4</f>
        <v>3.970977240765499E-05</v>
      </c>
      <c r="I45" s="32">
        <f>D45/$D$4</f>
        <v>8.490217281351485E-05</v>
      </c>
      <c r="J45" s="33">
        <f>D45/C45</f>
        <v>11479.058346839547</v>
      </c>
      <c r="K45" s="34">
        <f>G45/F45</f>
        <v>90735.89915966387</v>
      </c>
    </row>
    <row r="46" spans="1:11" ht="12.75">
      <c r="A46" s="29">
        <f>ROW()-4</f>
        <v>42</v>
      </c>
      <c r="B46" s="30" t="s">
        <v>55</v>
      </c>
      <c r="C46" s="31">
        <v>90</v>
      </c>
      <c r="D46" s="31">
        <v>441383</v>
      </c>
      <c r="E46" s="31">
        <v>18</v>
      </c>
      <c r="F46" s="31">
        <v>38</v>
      </c>
      <c r="G46" s="31">
        <v>5507154</v>
      </c>
      <c r="H46" s="32">
        <f>C46/$C$4</f>
        <v>5.792349297713045E-06</v>
      </c>
      <c r="I46" s="32">
        <f>D46/$D$4</f>
        <v>5.2910635720332414E-06</v>
      </c>
      <c r="J46" s="33">
        <f>D46/C46</f>
        <v>4904.2555555555555</v>
      </c>
      <c r="K46" s="34">
        <f>G46/F46</f>
        <v>144925.1052631579</v>
      </c>
    </row>
    <row r="47" spans="1:11" ht="12.75">
      <c r="A47" s="29">
        <f>ROW()-4</f>
        <v>43</v>
      </c>
      <c r="B47" s="30" t="s">
        <v>56</v>
      </c>
      <c r="C47" s="31">
        <v>78</v>
      </c>
      <c r="D47" s="31">
        <v>679980</v>
      </c>
      <c r="E47" s="31">
        <v>28</v>
      </c>
      <c r="F47" s="31">
        <v>34</v>
      </c>
      <c r="G47" s="31">
        <v>3860896</v>
      </c>
      <c r="H47" s="32">
        <f>C47/$C$4</f>
        <v>5.020036058017973E-06</v>
      </c>
      <c r="I47" s="32">
        <f>D47/$D$4</f>
        <v>8.151236925099435E-06</v>
      </c>
      <c r="J47" s="33">
        <f>D47/C47</f>
        <v>8717.692307692309</v>
      </c>
      <c r="K47" s="34">
        <f>G47/F47</f>
        <v>113555.76470588235</v>
      </c>
    </row>
    <row r="48" spans="1:11" ht="12.75">
      <c r="A48" s="29">
        <f>ROW()-4</f>
        <v>44</v>
      </c>
      <c r="B48" s="38" t="s">
        <v>57</v>
      </c>
      <c r="C48" s="39">
        <v>4</v>
      </c>
      <c r="D48" s="39">
        <v>26545</v>
      </c>
      <c r="E48" s="39">
        <v>0</v>
      </c>
      <c r="F48" s="39">
        <v>0</v>
      </c>
      <c r="G48" s="39">
        <v>0</v>
      </c>
      <c r="H48" s="40">
        <f>C48/$C$4</f>
        <v>2.574377465650242E-07</v>
      </c>
      <c r="I48" s="40">
        <f>D48/$D$4</f>
        <v>3.182072769445638E-07</v>
      </c>
      <c r="J48" s="41">
        <f>D48/C48</f>
        <v>6636.25</v>
      </c>
      <c r="K48" s="42" t="e">
        <f>G48/F48</f>
        <v>#DIV/0!</v>
      </c>
    </row>
    <row r="49" ht="12.75">
      <c r="A49" s="43"/>
    </row>
    <row r="50" spans="3:5" ht="12.75">
      <c r="C50" s="44"/>
      <c r="D50" s="45"/>
      <c r="E50" s="3"/>
    </row>
    <row r="51" spans="1:256" ht="12.75">
      <c r="A51" s="46"/>
      <c r="B51" s="47"/>
      <c r="C51" s="44"/>
      <c r="D51" s="45"/>
      <c r="E51" s="3"/>
      <c r="H51" s="48"/>
      <c r="I51" s="4"/>
      <c r="J51" s="4"/>
      <c r="K51" s="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46"/>
      <c r="B52" s="47"/>
      <c r="C52" s="44"/>
      <c r="D52" s="45"/>
      <c r="E52" s="3"/>
      <c r="H52" s="48"/>
      <c r="I52" s="4"/>
      <c r="J52" s="4"/>
      <c r="K52" s="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46"/>
      <c r="B53" s="47"/>
      <c r="C53" s="44"/>
      <c r="D53" s="45"/>
      <c r="E53" s="3"/>
      <c r="H53" s="48"/>
      <c r="I53" s="4"/>
      <c r="J53" s="4"/>
      <c r="K53" s="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46"/>
      <c r="B54" s="47"/>
      <c r="C54" s="44"/>
      <c r="D54" s="45"/>
      <c r="E54" s="3"/>
      <c r="H54" s="48"/>
      <c r="I54" s="4"/>
      <c r="J54" s="4"/>
      <c r="K54" s="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6"/>
      <c r="B55" s="47"/>
      <c r="C55" s="44"/>
      <c r="D55" s="45"/>
      <c r="E55" s="3"/>
      <c r="H55" s="48"/>
      <c r="I55" s="4"/>
      <c r="J55" s="4"/>
      <c r="K55" s="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6"/>
      <c r="B56" s="47"/>
      <c r="C56" s="44"/>
      <c r="D56" s="45"/>
      <c r="E56" s="3"/>
      <c r="H56" s="48"/>
      <c r="I56" s="4"/>
      <c r="J56" s="4"/>
      <c r="K56" s="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46"/>
      <c r="B57" s="47"/>
      <c r="C57" s="44"/>
      <c r="D57" s="45"/>
      <c r="E57" s="3"/>
      <c r="H57" s="48"/>
      <c r="I57" s="4"/>
      <c r="J57" s="4"/>
      <c r="K57" s="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6"/>
      <c r="B58" s="47"/>
      <c r="C58" s="44"/>
      <c r="D58" s="45"/>
      <c r="E58" s="3"/>
      <c r="H58" s="48"/>
      <c r="I58" s="4"/>
      <c r="J58" s="4"/>
      <c r="K58" s="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6"/>
      <c r="B59" s="47"/>
      <c r="C59" s="44"/>
      <c r="D59" s="45"/>
      <c r="E59" s="3"/>
      <c r="H59" s="48"/>
      <c r="I59" s="4"/>
      <c r="J59" s="4"/>
      <c r="K59" s="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6"/>
      <c r="B60" s="47"/>
      <c r="C60" s="44"/>
      <c r="D60" s="45"/>
      <c r="E60" s="3"/>
      <c r="H60" s="48"/>
      <c r="I60" s="4"/>
      <c r="J60" s="4"/>
      <c r="K60" s="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8" spans="10:11" ht="12.75">
      <c r="J68"/>
      <c r="K68"/>
    </row>
    <row r="69" spans="10:11" ht="12.75">
      <c r="J69"/>
      <c r="K69"/>
    </row>
  </sheetData>
  <sheetProtection selectLockedCells="1" selectUnlockedCells="1"/>
  <mergeCells count="11">
    <mergeCell ref="A1:K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J8" sqref="J8"/>
    </sheetView>
  </sheetViews>
  <sheetFormatPr defaultColWidth="9.00390625" defaultRowHeight="12.75"/>
  <cols>
    <col min="3" max="3" width="12.625" style="0" customWidth="1"/>
    <col min="4" max="4" width="13.25390625" style="0" customWidth="1"/>
    <col min="7" max="7" width="12.375" style="0" customWidth="1"/>
  </cols>
  <sheetData>
    <row r="1" spans="1:7" ht="12.75">
      <c r="A1" s="49">
        <v>1307</v>
      </c>
      <c r="B1" s="49" t="s">
        <v>23</v>
      </c>
      <c r="C1">
        <v>52752</v>
      </c>
      <c r="D1">
        <v>259810317</v>
      </c>
      <c r="E1">
        <v>4449</v>
      </c>
      <c r="F1">
        <v>4721</v>
      </c>
      <c r="G1">
        <v>335030655</v>
      </c>
    </row>
    <row r="2" spans="1:7" ht="12.75">
      <c r="A2" s="50">
        <v>621</v>
      </c>
      <c r="B2" s="50" t="s">
        <v>18</v>
      </c>
      <c r="C2">
        <v>153805</v>
      </c>
      <c r="D2">
        <v>983641302</v>
      </c>
      <c r="E2">
        <v>13603</v>
      </c>
      <c r="F2">
        <v>13665</v>
      </c>
      <c r="G2">
        <v>959582631</v>
      </c>
    </row>
    <row r="3" spans="1:7" ht="12.75">
      <c r="A3" s="50">
        <v>2239</v>
      </c>
      <c r="B3" s="51" t="s">
        <v>16</v>
      </c>
      <c r="C3">
        <v>389545</v>
      </c>
      <c r="D3">
        <v>2373349364.41</v>
      </c>
      <c r="E3">
        <v>35545</v>
      </c>
      <c r="F3">
        <v>27267</v>
      </c>
      <c r="G3">
        <v>1691932497.77</v>
      </c>
    </row>
    <row r="4" spans="1:7" ht="12.75">
      <c r="A4" s="49">
        <v>1284</v>
      </c>
      <c r="B4" s="52" t="s">
        <v>24</v>
      </c>
      <c r="C4">
        <v>48240</v>
      </c>
      <c r="D4">
        <v>351345056</v>
      </c>
      <c r="E4">
        <v>5908</v>
      </c>
      <c r="F4">
        <v>5192</v>
      </c>
      <c r="G4">
        <v>358602762.54</v>
      </c>
    </row>
    <row r="5" spans="1:7" ht="12.75">
      <c r="A5" s="50">
        <v>1427</v>
      </c>
      <c r="B5" s="51" t="s">
        <v>27</v>
      </c>
      <c r="C5">
        <v>46948</v>
      </c>
      <c r="D5">
        <v>306679554</v>
      </c>
      <c r="E5">
        <v>9627</v>
      </c>
      <c r="F5">
        <v>9360</v>
      </c>
      <c r="G5">
        <v>574491774</v>
      </c>
    </row>
    <row r="6" spans="1:7" ht="12.75">
      <c r="A6" s="49">
        <v>1209</v>
      </c>
      <c r="B6" s="52" t="s">
        <v>15</v>
      </c>
      <c r="C6">
        <v>283109</v>
      </c>
      <c r="D6">
        <v>1840653003.5</v>
      </c>
      <c r="E6">
        <v>25642</v>
      </c>
      <c r="F6">
        <v>21456</v>
      </c>
      <c r="G6">
        <v>1426727403.69</v>
      </c>
    </row>
    <row r="7" spans="1:7" ht="12.75">
      <c r="A7" s="49">
        <v>928</v>
      </c>
      <c r="B7" s="52" t="s">
        <v>17</v>
      </c>
      <c r="C7">
        <v>275699</v>
      </c>
      <c r="D7">
        <v>1745604806.51</v>
      </c>
      <c r="E7">
        <v>17885</v>
      </c>
      <c r="F7">
        <v>12416</v>
      </c>
      <c r="G7">
        <v>851237475.92</v>
      </c>
    </row>
    <row r="8" spans="1:7" ht="12.75">
      <c r="A8" s="49">
        <v>3127</v>
      </c>
      <c r="B8" s="52" t="s">
        <v>45</v>
      </c>
      <c r="C8">
        <v>6706</v>
      </c>
      <c r="D8">
        <v>49696504</v>
      </c>
      <c r="E8">
        <v>967</v>
      </c>
      <c r="F8">
        <v>560</v>
      </c>
      <c r="G8">
        <v>64946680</v>
      </c>
    </row>
    <row r="9" spans="1:7" ht="12.75">
      <c r="A9" s="50">
        <v>518</v>
      </c>
      <c r="B9" s="51" t="s">
        <v>44</v>
      </c>
      <c r="C9">
        <v>3827</v>
      </c>
      <c r="D9">
        <v>20822052</v>
      </c>
      <c r="E9">
        <v>524</v>
      </c>
      <c r="F9">
        <v>315</v>
      </c>
      <c r="G9">
        <v>25848042</v>
      </c>
    </row>
    <row r="10" spans="1:7" ht="12.75">
      <c r="A10" s="49">
        <v>1834</v>
      </c>
      <c r="B10" s="52" t="s">
        <v>26</v>
      </c>
      <c r="C10">
        <v>36712</v>
      </c>
      <c r="D10">
        <v>223719634.93</v>
      </c>
      <c r="E10">
        <v>3531</v>
      </c>
      <c r="F10">
        <v>2538</v>
      </c>
      <c r="G10">
        <v>156929038.79</v>
      </c>
    </row>
    <row r="11" spans="1:7" ht="12.75">
      <c r="A11" s="50">
        <v>1</v>
      </c>
      <c r="B11" s="51" t="s">
        <v>14</v>
      </c>
      <c r="C11">
        <v>302459</v>
      </c>
      <c r="D11">
        <v>1563253689</v>
      </c>
      <c r="E11">
        <v>18922</v>
      </c>
      <c r="F11">
        <v>13803</v>
      </c>
      <c r="G11">
        <v>870827182</v>
      </c>
    </row>
    <row r="12" spans="1:7" ht="12.75">
      <c r="A12" s="49">
        <v>66</v>
      </c>
      <c r="B12" s="52" t="s">
        <v>58</v>
      </c>
      <c r="C12">
        <v>1209</v>
      </c>
      <c r="D12">
        <v>4022367</v>
      </c>
      <c r="E12">
        <v>2564</v>
      </c>
      <c r="F12">
        <v>1354</v>
      </c>
      <c r="G12">
        <v>109923834</v>
      </c>
    </row>
    <row r="13" spans="1:7" ht="12.75">
      <c r="A13" s="50">
        <v>2877</v>
      </c>
      <c r="B13" s="51" t="s">
        <v>56</v>
      </c>
      <c r="C13">
        <v>68</v>
      </c>
      <c r="D13">
        <v>475111</v>
      </c>
      <c r="E13">
        <v>47</v>
      </c>
      <c r="F13">
        <v>45</v>
      </c>
      <c r="G13">
        <v>4953545</v>
      </c>
    </row>
    <row r="14" spans="1:7" ht="12.75">
      <c r="A14" s="49">
        <v>632</v>
      </c>
      <c r="B14" s="52" t="s">
        <v>59</v>
      </c>
      <c r="C14">
        <v>17676</v>
      </c>
      <c r="D14">
        <v>89456759</v>
      </c>
      <c r="E14">
        <v>1924</v>
      </c>
      <c r="F14">
        <v>1866</v>
      </c>
      <c r="G14">
        <v>107124639</v>
      </c>
    </row>
    <row r="15" spans="1:7" ht="12.75">
      <c r="A15" s="49">
        <v>2346</v>
      </c>
      <c r="B15" s="52" t="s">
        <v>34</v>
      </c>
      <c r="C15">
        <v>12574</v>
      </c>
      <c r="D15">
        <v>72689675</v>
      </c>
      <c r="E15">
        <v>1460</v>
      </c>
      <c r="F15">
        <v>1103</v>
      </c>
      <c r="G15">
        <v>68200920</v>
      </c>
    </row>
    <row r="16" spans="1:7" ht="12.75">
      <c r="A16" s="49">
        <v>2182</v>
      </c>
      <c r="B16" s="52" t="s">
        <v>36</v>
      </c>
      <c r="C16">
        <v>25934</v>
      </c>
      <c r="D16">
        <v>131942228</v>
      </c>
      <c r="E16">
        <v>1476</v>
      </c>
      <c r="F16">
        <v>1930</v>
      </c>
      <c r="G16">
        <v>139443856</v>
      </c>
    </row>
    <row r="17" spans="1:7" ht="12.75">
      <c r="A17" s="49">
        <v>2243</v>
      </c>
      <c r="B17" s="52" t="s">
        <v>20</v>
      </c>
      <c r="C17">
        <v>77699</v>
      </c>
      <c r="D17">
        <v>386623108.77</v>
      </c>
      <c r="E17">
        <v>7249</v>
      </c>
      <c r="F17">
        <v>5230</v>
      </c>
      <c r="G17">
        <v>334355055</v>
      </c>
    </row>
    <row r="18" spans="1:7" ht="12.75">
      <c r="A18" s="49">
        <v>141</v>
      </c>
      <c r="B18" s="52" t="s">
        <v>52</v>
      </c>
      <c r="C18">
        <v>347</v>
      </c>
      <c r="D18">
        <v>2457886</v>
      </c>
      <c r="E18">
        <v>54</v>
      </c>
      <c r="F18">
        <v>47</v>
      </c>
      <c r="G18">
        <v>3266646</v>
      </c>
    </row>
    <row r="19" spans="1:7" ht="12.75">
      <c r="A19" s="49">
        <v>3211</v>
      </c>
      <c r="B19" s="52" t="s">
        <v>21</v>
      </c>
      <c r="C19">
        <v>63688</v>
      </c>
      <c r="D19">
        <v>336984823</v>
      </c>
      <c r="E19">
        <v>5096</v>
      </c>
      <c r="F19">
        <v>3896</v>
      </c>
      <c r="G19">
        <v>208946619</v>
      </c>
    </row>
    <row r="20" spans="1:7" ht="12.75">
      <c r="A20" s="49">
        <v>1858</v>
      </c>
      <c r="B20" s="52" t="s">
        <v>32</v>
      </c>
      <c r="C20">
        <v>7977</v>
      </c>
      <c r="D20">
        <v>46131997</v>
      </c>
      <c r="E20">
        <v>906</v>
      </c>
      <c r="F20">
        <v>678</v>
      </c>
      <c r="G20">
        <v>52490943</v>
      </c>
    </row>
    <row r="21" spans="1:7" ht="12.75">
      <c r="A21" s="49">
        <v>1083</v>
      </c>
      <c r="B21" s="49" t="s">
        <v>30</v>
      </c>
      <c r="C21">
        <v>19430</v>
      </c>
      <c r="D21">
        <v>103126611</v>
      </c>
      <c r="E21">
        <v>1436</v>
      </c>
      <c r="F21">
        <v>1102</v>
      </c>
      <c r="G21">
        <v>71688616</v>
      </c>
    </row>
    <row r="22" spans="1:7" ht="12.75">
      <c r="A22" s="49">
        <v>630</v>
      </c>
      <c r="B22" s="49" t="s">
        <v>31</v>
      </c>
      <c r="C22">
        <v>19522</v>
      </c>
      <c r="D22">
        <v>108794135</v>
      </c>
      <c r="E22">
        <v>1712</v>
      </c>
      <c r="F22">
        <v>1298</v>
      </c>
      <c r="G22">
        <v>85492216</v>
      </c>
    </row>
    <row r="23" spans="1:7" ht="12.75">
      <c r="A23" s="50">
        <v>3295</v>
      </c>
      <c r="B23" s="50" t="s">
        <v>22</v>
      </c>
      <c r="C23">
        <v>88641</v>
      </c>
      <c r="D23">
        <v>368672825</v>
      </c>
      <c r="E23">
        <v>7220</v>
      </c>
      <c r="F23">
        <v>6118</v>
      </c>
      <c r="G23">
        <v>389031711</v>
      </c>
    </row>
    <row r="24" spans="1:7" ht="12.75">
      <c r="A24" s="49">
        <v>177</v>
      </c>
      <c r="B24" s="49" t="s">
        <v>60</v>
      </c>
      <c r="C24">
        <v>6132</v>
      </c>
      <c r="D24">
        <v>40238809</v>
      </c>
      <c r="E24">
        <v>1430</v>
      </c>
      <c r="F24">
        <v>1238</v>
      </c>
      <c r="G24">
        <v>90495259</v>
      </c>
    </row>
    <row r="25" spans="1:7" ht="12.75">
      <c r="A25" s="49">
        <v>1675</v>
      </c>
      <c r="B25" s="49" t="s">
        <v>61</v>
      </c>
      <c r="C25">
        <v>7177</v>
      </c>
      <c r="D25">
        <v>35377690</v>
      </c>
      <c r="E25">
        <v>591</v>
      </c>
      <c r="F25">
        <v>548</v>
      </c>
      <c r="G25">
        <v>46721654</v>
      </c>
    </row>
    <row r="26" spans="1:7" ht="12.75">
      <c r="A26" s="49">
        <v>2619</v>
      </c>
      <c r="B26" s="49" t="s">
        <v>25</v>
      </c>
      <c r="C26">
        <v>42661</v>
      </c>
      <c r="D26">
        <v>149668572</v>
      </c>
      <c r="E26">
        <v>1501</v>
      </c>
      <c r="F26">
        <v>1054</v>
      </c>
      <c r="G26">
        <v>60318595</v>
      </c>
    </row>
    <row r="27" spans="1:7" ht="12.75">
      <c r="A27" s="49">
        <v>1208</v>
      </c>
      <c r="B27" s="49" t="s">
        <v>19</v>
      </c>
      <c r="C27">
        <v>181236</v>
      </c>
      <c r="D27">
        <v>876477113.92</v>
      </c>
      <c r="E27">
        <v>17409</v>
      </c>
      <c r="F27">
        <v>14055</v>
      </c>
      <c r="G27">
        <v>909876325.57</v>
      </c>
    </row>
    <row r="28" spans="1:7" ht="12.75">
      <c r="A28" s="49">
        <v>915</v>
      </c>
      <c r="B28" s="49" t="s">
        <v>47</v>
      </c>
      <c r="C28">
        <v>1901</v>
      </c>
      <c r="D28">
        <v>15283655.44</v>
      </c>
      <c r="E28">
        <v>215</v>
      </c>
      <c r="F28">
        <v>208</v>
      </c>
      <c r="G28">
        <v>13068001.87</v>
      </c>
    </row>
    <row r="29" spans="1:7" ht="12.75">
      <c r="A29" s="50">
        <v>2353</v>
      </c>
      <c r="B29" s="50" t="s">
        <v>51</v>
      </c>
      <c r="C29">
        <v>9054</v>
      </c>
      <c r="D29">
        <v>45142846</v>
      </c>
      <c r="E29">
        <v>650</v>
      </c>
      <c r="F29">
        <v>617</v>
      </c>
      <c r="G29">
        <v>46910529</v>
      </c>
    </row>
    <row r="30" spans="1:7" ht="12.75">
      <c r="A30" s="49">
        <v>3116</v>
      </c>
      <c r="B30" s="49" t="s">
        <v>62</v>
      </c>
      <c r="C30">
        <v>80146</v>
      </c>
      <c r="D30">
        <v>418152881</v>
      </c>
      <c r="E30">
        <v>7364</v>
      </c>
      <c r="F30">
        <v>4937</v>
      </c>
      <c r="G30">
        <v>281767315</v>
      </c>
    </row>
    <row r="31" spans="1:7" ht="12.75">
      <c r="A31" s="49">
        <v>13</v>
      </c>
      <c r="B31" s="49" t="s">
        <v>57</v>
      </c>
      <c r="C31">
        <v>0</v>
      </c>
      <c r="D31">
        <v>905.39</v>
      </c>
      <c r="E31">
        <v>0</v>
      </c>
      <c r="F31">
        <v>0</v>
      </c>
      <c r="G31">
        <v>0</v>
      </c>
    </row>
    <row r="32" spans="1:7" ht="12.75">
      <c r="A32" s="49">
        <v>1216</v>
      </c>
      <c r="B32" s="49" t="s">
        <v>39</v>
      </c>
      <c r="C32">
        <v>9612</v>
      </c>
      <c r="D32">
        <v>51661210</v>
      </c>
      <c r="E32">
        <v>1180</v>
      </c>
      <c r="F32">
        <v>862</v>
      </c>
      <c r="G32">
        <v>52256233</v>
      </c>
    </row>
    <row r="33" spans="1:7" ht="12.75">
      <c r="A33" s="49">
        <v>3064</v>
      </c>
      <c r="B33" s="49" t="s">
        <v>46</v>
      </c>
      <c r="C33">
        <v>2771</v>
      </c>
      <c r="D33">
        <v>15625180</v>
      </c>
      <c r="E33">
        <v>103</v>
      </c>
      <c r="F33">
        <v>72</v>
      </c>
      <c r="G33">
        <v>4335750</v>
      </c>
    </row>
    <row r="34" spans="1:7" ht="12.75">
      <c r="A34" s="49">
        <v>3568</v>
      </c>
      <c r="B34" s="49" t="s">
        <v>63</v>
      </c>
      <c r="C34">
        <v>11972</v>
      </c>
      <c r="D34">
        <v>60812380</v>
      </c>
      <c r="E34">
        <v>2412</v>
      </c>
      <c r="F34">
        <v>1728</v>
      </c>
      <c r="G34">
        <v>104394465</v>
      </c>
    </row>
    <row r="35" spans="1:7" ht="12.75">
      <c r="A35" s="49">
        <v>1587</v>
      </c>
      <c r="B35" s="49" t="s">
        <v>41</v>
      </c>
      <c r="C35">
        <v>8127</v>
      </c>
      <c r="D35">
        <v>46546951</v>
      </c>
      <c r="E35">
        <v>878</v>
      </c>
      <c r="F35">
        <v>675</v>
      </c>
      <c r="G35">
        <v>48685413</v>
      </c>
    </row>
    <row r="36" spans="1:7" ht="12.75">
      <c r="A36" s="49">
        <v>3390</v>
      </c>
      <c r="B36" s="49" t="s">
        <v>50</v>
      </c>
      <c r="C36">
        <v>1117</v>
      </c>
      <c r="D36">
        <v>8500400</v>
      </c>
      <c r="E36">
        <v>156</v>
      </c>
      <c r="F36">
        <v>136</v>
      </c>
      <c r="G36">
        <v>8526133</v>
      </c>
    </row>
    <row r="37" spans="1:7" ht="12.75">
      <c r="A37" s="49">
        <v>3229</v>
      </c>
      <c r="B37" s="49" t="s">
        <v>49</v>
      </c>
      <c r="C37">
        <v>1421</v>
      </c>
      <c r="D37">
        <v>8530793</v>
      </c>
      <c r="E37">
        <v>207</v>
      </c>
      <c r="F37">
        <v>129</v>
      </c>
      <c r="G37">
        <v>9433893</v>
      </c>
    </row>
    <row r="38" spans="1:7" ht="12.75">
      <c r="A38" s="50">
        <v>2027</v>
      </c>
      <c r="B38" s="50" t="s">
        <v>37</v>
      </c>
      <c r="C38">
        <v>11103</v>
      </c>
      <c r="D38">
        <v>45852774</v>
      </c>
      <c r="E38">
        <v>532</v>
      </c>
      <c r="F38">
        <v>400</v>
      </c>
      <c r="G38">
        <v>27898244</v>
      </c>
    </row>
    <row r="39" spans="1:7" ht="12.75">
      <c r="A39" s="49">
        <v>2397</v>
      </c>
      <c r="B39" s="49" t="s">
        <v>54</v>
      </c>
      <c r="C39">
        <v>256</v>
      </c>
      <c r="D39">
        <v>2213465</v>
      </c>
      <c r="E39">
        <v>97</v>
      </c>
      <c r="F39">
        <v>83</v>
      </c>
      <c r="G39">
        <v>8328341</v>
      </c>
    </row>
    <row r="40" spans="1:7" ht="12.75">
      <c r="A40" s="49">
        <v>3268</v>
      </c>
      <c r="B40" s="49" t="s">
        <v>48</v>
      </c>
      <c r="C40">
        <v>1723</v>
      </c>
      <c r="D40">
        <v>12118076</v>
      </c>
      <c r="E40">
        <v>257</v>
      </c>
      <c r="F40">
        <v>192</v>
      </c>
      <c r="G40">
        <v>14003476</v>
      </c>
    </row>
    <row r="41" spans="1:7" ht="12.75">
      <c r="A41" s="49">
        <v>3467</v>
      </c>
      <c r="B41" s="49" t="s">
        <v>64</v>
      </c>
      <c r="C41">
        <v>16042</v>
      </c>
      <c r="D41">
        <v>121055064</v>
      </c>
      <c r="E41">
        <v>990</v>
      </c>
      <c r="F41">
        <v>662</v>
      </c>
      <c r="G41">
        <v>47573470</v>
      </c>
    </row>
    <row r="42" spans="1:7" ht="12.75">
      <c r="A42" s="49">
        <v>3438</v>
      </c>
      <c r="B42" s="49" t="s">
        <v>55</v>
      </c>
      <c r="C42">
        <v>107</v>
      </c>
      <c r="D42">
        <v>700068.96</v>
      </c>
      <c r="E42">
        <v>63</v>
      </c>
      <c r="F42">
        <v>85</v>
      </c>
      <c r="G42">
        <v>8969926.98</v>
      </c>
    </row>
    <row r="43" spans="1:7" ht="12.75">
      <c r="A43" s="49">
        <v>191</v>
      </c>
      <c r="B43" s="49" t="s">
        <v>33</v>
      </c>
      <c r="C43">
        <v>12477</v>
      </c>
      <c r="D43">
        <v>83072572</v>
      </c>
      <c r="E43">
        <v>740</v>
      </c>
      <c r="F43">
        <v>650</v>
      </c>
      <c r="G43">
        <v>40017283</v>
      </c>
    </row>
    <row r="44" spans="1:7" ht="12.75">
      <c r="A44" s="49">
        <v>3954</v>
      </c>
      <c r="B44" s="49" t="s">
        <v>38</v>
      </c>
      <c r="C44">
        <v>11644</v>
      </c>
      <c r="D44">
        <v>34338672</v>
      </c>
      <c r="E44">
        <v>665</v>
      </c>
      <c r="F44">
        <v>610</v>
      </c>
      <c r="G44">
        <v>41037045</v>
      </c>
    </row>
    <row r="45" spans="1:7" ht="12.75">
      <c r="A45" s="50">
        <v>3983</v>
      </c>
      <c r="B45" s="50" t="s">
        <v>65</v>
      </c>
      <c r="C45">
        <v>20138</v>
      </c>
      <c r="D45">
        <v>114251407</v>
      </c>
      <c r="E45">
        <v>2827</v>
      </c>
      <c r="F45">
        <v>1554</v>
      </c>
      <c r="G45">
        <v>115370705</v>
      </c>
    </row>
    <row r="46" spans="1:7" ht="12.75">
      <c r="A46" s="49">
        <v>397</v>
      </c>
      <c r="B46" s="49" t="s">
        <v>29</v>
      </c>
      <c r="C46">
        <v>37833</v>
      </c>
      <c r="D46">
        <v>159091858.28</v>
      </c>
      <c r="E46">
        <v>1518</v>
      </c>
      <c r="F46">
        <v>885</v>
      </c>
      <c r="G46">
        <v>79604724.55</v>
      </c>
    </row>
    <row r="47" spans="1:7" ht="12.75">
      <c r="A47" s="49">
        <v>2496</v>
      </c>
      <c r="B47" s="49" t="s">
        <v>43</v>
      </c>
      <c r="C47">
        <v>1351</v>
      </c>
      <c r="D47">
        <v>10418644.24</v>
      </c>
      <c r="E47">
        <v>166</v>
      </c>
      <c r="F47">
        <v>143</v>
      </c>
      <c r="G47">
        <v>7722338.13</v>
      </c>
    </row>
    <row r="48" spans="1:7" ht="12.75">
      <c r="A48" s="49">
        <v>585</v>
      </c>
      <c r="B48" s="49" t="s">
        <v>42</v>
      </c>
      <c r="C48">
        <v>5404</v>
      </c>
      <c r="D48">
        <v>24945982</v>
      </c>
      <c r="E48">
        <v>435</v>
      </c>
      <c r="F48">
        <v>438</v>
      </c>
      <c r="G48">
        <v>31812768</v>
      </c>
    </row>
    <row r="49" spans="1:7" ht="12.75">
      <c r="A49" s="49">
        <v>3245</v>
      </c>
      <c r="B49" s="49" t="s">
        <v>40</v>
      </c>
      <c r="C49">
        <v>9415</v>
      </c>
      <c r="D49">
        <v>46771292.89</v>
      </c>
      <c r="E49">
        <v>950</v>
      </c>
      <c r="F49">
        <v>822</v>
      </c>
      <c r="G49">
        <v>55974323.59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8" sqref="R18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3" sqref="Q2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Чудина</dc:creator>
  <cp:keywords/>
  <dc:description/>
  <cp:lastModifiedBy/>
  <cp:lastPrinted>2015-11-24T13:48:42Z</cp:lastPrinted>
  <dcterms:created xsi:type="dcterms:W3CDTF">2010-02-26T12:38:55Z</dcterms:created>
  <dcterms:modified xsi:type="dcterms:W3CDTF">2020-06-23T05:30:56Z</dcterms:modified>
  <cp:category/>
  <cp:version/>
  <cp:contentType/>
  <cp:contentStatus/>
</cp:coreProperties>
</file>