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5480" windowHeight="10710" activeTab="0"/>
  </bookViews>
  <sheets>
    <sheet name="янв-август 2018" sheetId="1" r:id="rId1"/>
  </sheets>
  <definedNames>
    <definedName name="_xlnm._FilterDatabase" localSheetId="0" hidden="1">'янв-август 2018'!$A$4:$K$4</definedName>
  </definedNames>
  <calcPr fullCalcOnLoad="1"/>
</workbook>
</file>

<file path=xl/sharedStrings.xml><?xml version="1.0" encoding="utf-8"?>
<sst xmlns="http://schemas.openxmlformats.org/spreadsheetml/2006/main" count="75" uniqueCount="75">
  <si>
    <t>№ п/п</t>
  </si>
  <si>
    <t>Организация (краткое название)</t>
  </si>
  <si>
    <t>Заключено договоров, вступивших в силу</t>
  </si>
  <si>
    <t>Начислено страховых премий, руб.</t>
  </si>
  <si>
    <t>Количество страховых случаев</t>
  </si>
  <si>
    <t>Сумма выплат по страховым случаям, руб.</t>
  </si>
  <si>
    <t>Заявленных</t>
  </si>
  <si>
    <t xml:space="preserve">Урегулированных </t>
  </si>
  <si>
    <t>Итого:</t>
  </si>
  <si>
    <t>АльфаСтрахование</t>
  </si>
  <si>
    <t>Ангара</t>
  </si>
  <si>
    <t>АСКО</t>
  </si>
  <si>
    <t>Астро-Волга</t>
  </si>
  <si>
    <t>БАСК</t>
  </si>
  <si>
    <t>БИН Страхование</t>
  </si>
  <si>
    <t>ВСК</t>
  </si>
  <si>
    <t>ГАЙДЕ</t>
  </si>
  <si>
    <t>ГУТА-Страхование</t>
  </si>
  <si>
    <t>ДАЛЬАКФЕС</t>
  </si>
  <si>
    <t>Двадцать первый век</t>
  </si>
  <si>
    <t>ЕВРОИНС</t>
  </si>
  <si>
    <t>Ингосстрах</t>
  </si>
  <si>
    <t>ИНТАЧ СТРАХОВАНИЕ</t>
  </si>
  <si>
    <t>Капитал Страхование</t>
  </si>
  <si>
    <t>Либерти Страхование</t>
  </si>
  <si>
    <t>МАКС</t>
  </si>
  <si>
    <t>Мегарусс-Д</t>
  </si>
  <si>
    <t>Медэкспресс</t>
  </si>
  <si>
    <t>Надежда</t>
  </si>
  <si>
    <t>Объединенная страховая компания</t>
  </si>
  <si>
    <t>ПАРИ</t>
  </si>
  <si>
    <t>Паритет-СК</t>
  </si>
  <si>
    <t>Поволжский страховой альянс</t>
  </si>
  <si>
    <t>ПОЛИС-ГАРАНТ</t>
  </si>
  <si>
    <t>ПРОМИНСТРАХ</t>
  </si>
  <si>
    <t>Ренессанс Страхование</t>
  </si>
  <si>
    <t>РЕСО-Гарантия</t>
  </si>
  <si>
    <t>СЕРВИСРЕЗЕРВ</t>
  </si>
  <si>
    <t>Сибирский Дом Страхования</t>
  </si>
  <si>
    <t>СОГАЗ</t>
  </si>
  <si>
    <t>Согласие</t>
  </si>
  <si>
    <t>Спасские ворота</t>
  </si>
  <si>
    <t>Стерх</t>
  </si>
  <si>
    <t>Страховая бизнес группа</t>
  </si>
  <si>
    <t>Сургутнефтегаз</t>
  </si>
  <si>
    <t>Талисман</t>
  </si>
  <si>
    <t>Чулпан</t>
  </si>
  <si>
    <t>ЭНЕРГОГАРАНТ</t>
  </si>
  <si>
    <t>Югория</t>
  </si>
  <si>
    <t>ЯКОРЬ</t>
  </si>
  <si>
    <t>Адонис</t>
  </si>
  <si>
    <t>Центральное Страховое Общество</t>
  </si>
  <si>
    <t>ХОСКА</t>
  </si>
  <si>
    <t>Зетта Страхование</t>
  </si>
  <si>
    <t>Тинькофф Страхование</t>
  </si>
  <si>
    <t>Боровицкое страховое общество</t>
  </si>
  <si>
    <t>НСГ- РОСЭНЕРГО</t>
  </si>
  <si>
    <t>Средняя премия, руб.</t>
  </si>
  <si>
    <t>Абсолют Страхование</t>
  </si>
  <si>
    <t>ОПОРА</t>
  </si>
  <si>
    <t>ВЕРНА</t>
  </si>
  <si>
    <t>Росгосстрах</t>
  </si>
  <si>
    <t>Армеец</t>
  </si>
  <si>
    <t>НАСКО</t>
  </si>
  <si>
    <t>Диамант</t>
  </si>
  <si>
    <t>РЕСО-Шанс</t>
  </si>
  <si>
    <t>Сибирский Спас</t>
  </si>
  <si>
    <t>Гелиос</t>
  </si>
  <si>
    <t>Геополис</t>
  </si>
  <si>
    <t>ЭРГО</t>
  </si>
  <si>
    <t>Доля по договорам, %</t>
  </si>
  <si>
    <t>Доля по премиям, %</t>
  </si>
  <si>
    <t>Средняя выплата, руб.</t>
  </si>
  <si>
    <t>АСКО-СТРАХОВАНИЕ</t>
  </si>
  <si>
    <t>Предварительные сведения по ОСАГО за период: январь-август 2018г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</si>
</sst>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_-* #,##0.000_р_._-;\-* #,##0.000_р_._-;_-* &quot;-&quot;???_р_._-;_-@_-"/>
    <numFmt numFmtId="176" formatCode="_-* #,##0.0_р_._-;\-* #,##0.0_р_._-;_-* &quot;-&quot;_р_._-;_-@_-"/>
    <numFmt numFmtId="177" formatCode="_-* #,##0.00_р_._-;\-* #,##0.00_р_._-;_-* &quot;-&quot;_р_._-;_-@_-"/>
    <numFmt numFmtId="178" formatCode="_-* #,##0.000_р_._-;\-* #,##0.000_р_._-;_-* &quot;-&quot;_р_._-;_-@_-"/>
    <numFmt numFmtId="179" formatCode="_-* #,##0.0000_р_._-;\-* #,##0.0000_р_._-;_-* &quot;-&quot;_р_._-;_-@_-"/>
    <numFmt numFmtId="180" formatCode="_-* #,##0.00000_р_._-;\-* #,##0.00000_р_._-;_-* &quot;-&quot;_р_._-;_-@_-"/>
    <numFmt numFmtId="181" formatCode="_-* #,##0.000000_р_._-;\-* #,##0.000000_р_._-;_-* &quot;-&quot;_р_._-;_-@_-"/>
    <numFmt numFmtId="182" formatCode="_-* #,##0.0000000_р_._-;\-* #,##0.0000000_р_._-;_-* &quot;-&quot;_р_._-;_-@_-"/>
    <numFmt numFmtId="183" formatCode="#,##0.0000"/>
    <numFmt numFmtId="184" formatCode="#,##0_ ;\-#,##0\ "/>
    <numFmt numFmtId="185" formatCode="0.0%"/>
    <numFmt numFmtId="186" formatCode="0.000%"/>
    <numFmt numFmtId="187" formatCode="0.0000%"/>
    <numFmt numFmtId="188" formatCode="#,##0.0"/>
    <numFmt numFmtId="189" formatCode="0.0"/>
    <numFmt numFmtId="190" formatCode="#,##0.0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_-* #,##0_р_._-;\-* #,##0_р_._-;_-* &quot;-&quot;??_р_._-;_-@_-"/>
    <numFmt numFmtId="197" formatCode="dd/mm/yy"/>
    <numFmt numFmtId="198" formatCode="#,##0_ ;[Red]\-#,##0\ "/>
    <numFmt numFmtId="199" formatCode="_-* #,##0.000_р_._-;\-* #,##0.000_р_._-;_-* &quot;-&quot;??_р_._-;_-@_-"/>
    <numFmt numFmtId="200" formatCode="dd/mm/yy;@"/>
    <numFmt numFmtId="201" formatCode="#,##0.000000"/>
    <numFmt numFmtId="202" formatCode="#,##0.0000000"/>
    <numFmt numFmtId="203" formatCode="#,##0.0_ ;\-#,##0.0\ "/>
    <numFmt numFmtId="204" formatCode="#,##0.00_ ;\-#,##0.00\ "/>
    <numFmt numFmtId="205" formatCode="#,##0.000_ ;\-#,##0.000\ "/>
    <numFmt numFmtId="206" formatCode="#,##0.0000_ ;\-#,##0.0000\ "/>
    <numFmt numFmtId="207" formatCode="#,##0.00000_ ;\-#,##0.00000\ "/>
    <numFmt numFmtId="208" formatCode="#,##0.000000_ ;\-#,##0.000000\ "/>
    <numFmt numFmtId="209" formatCode="0.00000%"/>
    <numFmt numFmtId="210" formatCode="0.000000%"/>
    <numFmt numFmtId="211" formatCode="0.0000000%"/>
    <numFmt numFmtId="212" formatCode="_-* #,##0.00000000_р_._-;\-* #,##0.00000000_р_._-;_-* &quot;-&quot;_р_._-;_-@_-"/>
    <numFmt numFmtId="213" formatCode="[$-FC19]d\ mmmm\ yyyy\ &quot;г.&quot;"/>
    <numFmt numFmtId="214" formatCode="mmm/yyyy"/>
    <numFmt numFmtId="215" formatCode="_(* #,##0_);_(* \(#,##0\);_(* &quot;-&quot;_);_(@_)"/>
    <numFmt numFmtId="216" formatCode="_(* #,##0.00_);_(* \(#,##0.00\);_(* &quot;-&quot;??_);_(@_)"/>
    <numFmt numFmtId="217" formatCode="#,##0.00_ ;[Red]\-#,##0.00\ "/>
    <numFmt numFmtId="218" formatCode="_-* #,##0&quot;р.&quot;_-;\-* #,##0&quot;р.&quot;_-;_-* &quot;-&quot;??&quot;р.&quot;_-;_-@_-"/>
    <numFmt numFmtId="219" formatCode="#,##0.00&quot;р.&quot;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  <numFmt numFmtId="224" formatCode="[$-F400]h:mm:ss\ AM/PM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8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29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2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2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2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9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29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2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0" fillId="44" borderId="1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10" fillId="13" borderId="2" applyNumberFormat="0" applyAlignment="0" applyProtection="0"/>
    <xf numFmtId="0" fontId="31" fillId="45" borderId="3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11" fillId="46" borderId="4" applyNumberFormat="0" applyAlignment="0" applyProtection="0"/>
    <xf numFmtId="0" fontId="32" fillId="45" borderId="1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2" fillId="46" borderId="2" applyNumberFormat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4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35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7" fillId="47" borderId="13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17" fillId="48" borderId="14" applyNumberFormat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54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 wrapText="1"/>
    </xf>
    <xf numFmtId="169" fontId="4" fillId="55" borderId="19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3" fontId="5" fillId="0" borderId="0" xfId="0" applyNumberFormat="1" applyFont="1" applyFill="1" applyAlignment="1">
      <alignment horizontal="left" vertical="center"/>
    </xf>
    <xf numFmtId="0" fontId="3" fillId="55" borderId="20" xfId="0" applyFont="1" applyFill="1" applyBorder="1" applyAlignment="1">
      <alignment vertical="center" wrapText="1"/>
    </xf>
    <xf numFmtId="9" fontId="4" fillId="55" borderId="19" xfId="202" applyFont="1" applyFill="1" applyBorder="1" applyAlignment="1">
      <alignment horizontal="right" vertical="center" wrapText="1"/>
    </xf>
    <xf numFmtId="185" fontId="5" fillId="0" borderId="19" xfId="202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5" fillId="0" borderId="19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169" fontId="4" fillId="55" borderId="22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185" fontId="5" fillId="0" borderId="23" xfId="202" applyNumberFormat="1" applyFont="1" applyFill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169" fontId="5" fillId="0" borderId="19" xfId="0" applyNumberFormat="1" applyFont="1" applyFill="1" applyBorder="1" applyAlignment="1">
      <alignment/>
    </xf>
    <xf numFmtId="0" fontId="5" fillId="0" borderId="25" xfId="0" applyFont="1" applyFill="1" applyBorder="1" applyAlignment="1">
      <alignment horizontal="center" vertical="center"/>
    </xf>
    <xf numFmtId="169" fontId="5" fillId="0" borderId="23" xfId="0" applyNumberFormat="1" applyFont="1" applyFill="1" applyBorder="1" applyAlignment="1">
      <alignment/>
    </xf>
    <xf numFmtId="0" fontId="4" fillId="12" borderId="21" xfId="0" applyFont="1" applyFill="1" applyBorder="1" applyAlignment="1">
      <alignment horizontal="center" vertical="center"/>
    </xf>
    <xf numFmtId="0" fontId="4" fillId="12" borderId="19" xfId="0" applyFont="1" applyFill="1" applyBorder="1" applyAlignment="1">
      <alignment horizontal="left" vertical="center" wrapText="1"/>
    </xf>
    <xf numFmtId="3" fontId="4" fillId="12" borderId="19" xfId="0" applyNumberFormat="1" applyFont="1" applyFill="1" applyBorder="1" applyAlignment="1">
      <alignment horizontal="right" vertical="center"/>
    </xf>
    <xf numFmtId="3" fontId="4" fillId="12" borderId="22" xfId="0" applyNumberFormat="1" applyFont="1" applyFill="1" applyBorder="1" applyAlignment="1">
      <alignment horizontal="right" vertical="center"/>
    </xf>
    <xf numFmtId="0" fontId="4" fillId="12" borderId="26" xfId="0" applyFont="1" applyFill="1" applyBorder="1" applyAlignment="1">
      <alignment horizontal="left" vertical="center" wrapText="1"/>
    </xf>
    <xf numFmtId="169" fontId="4" fillId="12" borderId="19" xfId="0" applyNumberFormat="1" applyFont="1" applyFill="1" applyBorder="1" applyAlignment="1">
      <alignment/>
    </xf>
    <xf numFmtId="185" fontId="4" fillId="12" borderId="19" xfId="202" applyNumberFormat="1" applyFont="1" applyFill="1" applyBorder="1" applyAlignment="1">
      <alignment/>
    </xf>
    <xf numFmtId="169" fontId="0" fillId="0" borderId="0" xfId="0" applyNumberFormat="1" applyFont="1" applyFill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211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Гиперссылка 2" xfId="124"/>
    <cellStyle name="Currency" xfId="125"/>
    <cellStyle name="Currency [0]" xfId="126"/>
    <cellStyle name="Заголовок 1" xfId="127"/>
    <cellStyle name="Заголовок 1 2" xfId="128"/>
    <cellStyle name="Заголовок 1 3" xfId="129"/>
    <cellStyle name="Заголовок 1 4" xfId="130"/>
    <cellStyle name="Заголовок 2" xfId="131"/>
    <cellStyle name="Заголовок 2 2" xfId="132"/>
    <cellStyle name="Заголовок 2 3" xfId="133"/>
    <cellStyle name="Заголовок 2 4" xfId="134"/>
    <cellStyle name="Заголовок 3" xfId="135"/>
    <cellStyle name="Заголовок 3 2" xfId="136"/>
    <cellStyle name="Заголовок 3 3" xfId="137"/>
    <cellStyle name="Заголовок 3 4" xfId="138"/>
    <cellStyle name="Заголовок 4" xfId="139"/>
    <cellStyle name="Заголовок 4 2" xfId="140"/>
    <cellStyle name="Заголовок 4 3" xfId="141"/>
    <cellStyle name="Заголовок 4 4" xfId="142"/>
    <cellStyle name="Итог" xfId="143"/>
    <cellStyle name="Итог 2" xfId="144"/>
    <cellStyle name="Итог 3" xfId="145"/>
    <cellStyle name="Итог 4" xfId="146"/>
    <cellStyle name="Контрольная ячейка" xfId="147"/>
    <cellStyle name="Контрольная ячейка 2" xfId="148"/>
    <cellStyle name="Контрольная ячейка 3" xfId="149"/>
    <cellStyle name="Контрольная ячейка 4" xfId="150"/>
    <cellStyle name="Название" xfId="151"/>
    <cellStyle name="Название 2" xfId="152"/>
    <cellStyle name="Название 3" xfId="153"/>
    <cellStyle name="Название 4" xfId="154"/>
    <cellStyle name="Нейтральный" xfId="155"/>
    <cellStyle name="Нейтральный 2" xfId="156"/>
    <cellStyle name="Нейтральный 3" xfId="157"/>
    <cellStyle name="Нейтральный 4" xfId="158"/>
    <cellStyle name="Обычный 10" xfId="159"/>
    <cellStyle name="Обычный 10 2" xfId="160"/>
    <cellStyle name="Обычный 11" xfId="161"/>
    <cellStyle name="Обычный 12" xfId="162"/>
    <cellStyle name="Обычный 2" xfId="163"/>
    <cellStyle name="Обычный 21" xfId="164"/>
    <cellStyle name="Обычный 22" xfId="165"/>
    <cellStyle name="Обычный 23" xfId="166"/>
    <cellStyle name="Обычный 24" xfId="167"/>
    <cellStyle name="Обычный 25" xfId="168"/>
    <cellStyle name="Обычный 28" xfId="169"/>
    <cellStyle name="Обычный 29" xfId="170"/>
    <cellStyle name="Обычный 3" xfId="171"/>
    <cellStyle name="Обычный 3 2" xfId="172"/>
    <cellStyle name="Обычный 31" xfId="173"/>
    <cellStyle name="Обычный 32" xfId="174"/>
    <cellStyle name="Обычный 33" xfId="175"/>
    <cellStyle name="Обычный 35" xfId="176"/>
    <cellStyle name="Обычный 37" xfId="177"/>
    <cellStyle name="Обычный 39" xfId="178"/>
    <cellStyle name="Обычный 4" xfId="179"/>
    <cellStyle name="Обычный 40" xfId="180"/>
    <cellStyle name="Обычный 5" xfId="181"/>
    <cellStyle name="Обычный 5 2" xfId="182"/>
    <cellStyle name="Обычный 6" xfId="183"/>
    <cellStyle name="Обычный 6 2" xfId="184"/>
    <cellStyle name="Обычный 7" xfId="185"/>
    <cellStyle name="Обычный 7 2" xfId="186"/>
    <cellStyle name="Обычный 8" xfId="187"/>
    <cellStyle name="Обычный 9" xfId="188"/>
    <cellStyle name="Followed Hyperlink" xfId="189"/>
    <cellStyle name="Плохой" xfId="190"/>
    <cellStyle name="Плохой 2" xfId="191"/>
    <cellStyle name="Плохой 3" xfId="192"/>
    <cellStyle name="Плохой 4" xfId="193"/>
    <cellStyle name="Пояснение" xfId="194"/>
    <cellStyle name="Пояснение 2" xfId="195"/>
    <cellStyle name="Пояснение 3" xfId="196"/>
    <cellStyle name="Пояснение 4" xfId="197"/>
    <cellStyle name="Примечание" xfId="198"/>
    <cellStyle name="Примечание 2" xfId="199"/>
    <cellStyle name="Примечание 3" xfId="200"/>
    <cellStyle name="Примечание 4" xfId="201"/>
    <cellStyle name="Percent" xfId="202"/>
    <cellStyle name="Процентный 2" xfId="203"/>
    <cellStyle name="Процентный 3" xfId="204"/>
    <cellStyle name="Процентный 4" xfId="205"/>
    <cellStyle name="Связанная ячейка" xfId="206"/>
    <cellStyle name="Связанная ячейка 2" xfId="207"/>
    <cellStyle name="Связанная ячейка 3" xfId="208"/>
    <cellStyle name="Связанная ячейка 4" xfId="209"/>
    <cellStyle name="Текст предупреждения" xfId="210"/>
    <cellStyle name="Текст предупреждения 2" xfId="211"/>
    <cellStyle name="Текст предупреждения 3" xfId="212"/>
    <cellStyle name="Текст предупреждения 4" xfId="213"/>
    <cellStyle name="Тысячи [0]_sl100" xfId="214"/>
    <cellStyle name="Тысячи_sl100" xfId="215"/>
    <cellStyle name="Comma" xfId="216"/>
    <cellStyle name="Comma [0]" xfId="217"/>
    <cellStyle name="Финансовый 2" xfId="218"/>
    <cellStyle name="Финансовый 3" xfId="219"/>
    <cellStyle name="Финансовый 4" xfId="220"/>
    <cellStyle name="Хороший" xfId="221"/>
    <cellStyle name="Хороший 2" xfId="222"/>
    <cellStyle name="Хороший 3" xfId="223"/>
    <cellStyle name="Хороший 4" xfId="2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86"/>
  <sheetViews>
    <sheetView tabSelected="1" zoomScalePageLayoutView="0" workbookViewId="0" topLeftCell="A1">
      <pane ySplit="4" topLeftCell="A5" activePane="bottomLeft" state="frozen"/>
      <selection pane="topLeft" activeCell="A2" sqref="A2:A3"/>
      <selection pane="bottomLeft" activeCell="N18" sqref="N18"/>
    </sheetView>
  </sheetViews>
  <sheetFormatPr defaultColWidth="9.00390625" defaultRowHeight="12.75"/>
  <cols>
    <col min="1" max="1" width="4.75390625" style="2" customWidth="1"/>
    <col min="2" max="2" width="22.375" style="3" customWidth="1"/>
    <col min="3" max="3" width="15.375" style="4" customWidth="1"/>
    <col min="4" max="4" width="17.625" style="5" customWidth="1"/>
    <col min="5" max="5" width="15.75390625" style="5" customWidth="1"/>
    <col min="6" max="6" width="16.00390625" style="5" customWidth="1"/>
    <col min="7" max="7" width="18.125" style="5" customWidth="1"/>
    <col min="8" max="9" width="13.75390625" style="0" customWidth="1"/>
    <col min="10" max="10" width="11.00390625" style="9" customWidth="1"/>
    <col min="11" max="11" width="12.125" style="9" customWidth="1"/>
    <col min="12" max="12" width="9.125" style="9" customWidth="1"/>
    <col min="13" max="13" width="10.25390625" style="9" bestFit="1" customWidth="1"/>
    <col min="14" max="14" width="16.625" style="9" bestFit="1" customWidth="1"/>
    <col min="15" max="16384" width="9.125" style="9" customWidth="1"/>
  </cols>
  <sheetData>
    <row r="1" spans="1:9" s="14" customFormat="1" ht="15.75" customHeight="1" thickBot="1">
      <c r="A1" s="43" t="s">
        <v>74</v>
      </c>
      <c r="B1" s="44"/>
      <c r="C1" s="44"/>
      <c r="D1" s="44"/>
      <c r="E1" s="44"/>
      <c r="F1" s="44"/>
      <c r="G1" s="44"/>
      <c r="H1" s="1"/>
      <c r="I1" s="1"/>
    </row>
    <row r="2" spans="1:11" s="14" customFormat="1" ht="30" customHeight="1">
      <c r="A2" s="46" t="s">
        <v>0</v>
      </c>
      <c r="B2" s="37" t="s">
        <v>1</v>
      </c>
      <c r="C2" s="41" t="s">
        <v>2</v>
      </c>
      <c r="D2" s="37" t="s">
        <v>3</v>
      </c>
      <c r="E2" s="37" t="s">
        <v>4</v>
      </c>
      <c r="F2" s="45"/>
      <c r="G2" s="37" t="s">
        <v>5</v>
      </c>
      <c r="H2" s="41" t="s">
        <v>70</v>
      </c>
      <c r="I2" s="37" t="s">
        <v>71</v>
      </c>
      <c r="J2" s="37" t="s">
        <v>57</v>
      </c>
      <c r="K2" s="39" t="s">
        <v>72</v>
      </c>
    </row>
    <row r="3" spans="1:11" s="14" customFormat="1" ht="30" customHeight="1">
      <c r="A3" s="47"/>
      <c r="B3" s="38"/>
      <c r="C3" s="42"/>
      <c r="D3" s="38"/>
      <c r="E3" s="6" t="s">
        <v>6</v>
      </c>
      <c r="F3" s="6" t="s">
        <v>7</v>
      </c>
      <c r="G3" s="38"/>
      <c r="H3" s="42"/>
      <c r="I3" s="38"/>
      <c r="J3" s="38"/>
      <c r="K3" s="40"/>
    </row>
    <row r="4" spans="1:11" s="15" customFormat="1" ht="30" customHeight="1">
      <c r="A4" s="18"/>
      <c r="B4" s="11" t="s">
        <v>8</v>
      </c>
      <c r="C4" s="7">
        <f>SUM(C5:C65)</f>
        <v>26115984</v>
      </c>
      <c r="D4" s="7">
        <f aca="true" t="shared" si="0" ref="D4:I4">SUM(D5:D65)</f>
        <v>148408590030.13998</v>
      </c>
      <c r="E4" s="7">
        <f t="shared" si="0"/>
        <v>1436013</v>
      </c>
      <c r="F4" s="7">
        <f t="shared" si="0"/>
        <v>1415472</v>
      </c>
      <c r="G4" s="7">
        <f t="shared" si="0"/>
        <v>92268387248.62999</v>
      </c>
      <c r="H4" s="12">
        <f t="shared" si="0"/>
        <v>0.9999999999999999</v>
      </c>
      <c r="I4" s="12">
        <f t="shared" si="0"/>
        <v>0.9999999999999999</v>
      </c>
      <c r="J4" s="7">
        <f aca="true" t="shared" si="1" ref="J4:J35">D4/C4</f>
        <v>5682.672727557958</v>
      </c>
      <c r="K4" s="19">
        <f aca="true" t="shared" si="2" ref="K4:K35">G4/F4</f>
        <v>65185.596923591555</v>
      </c>
    </row>
    <row r="5" spans="1:11" s="16" customFormat="1" ht="12.75">
      <c r="A5" s="29">
        <f>ROW()-4</f>
        <v>1</v>
      </c>
      <c r="B5" s="30" t="s">
        <v>9</v>
      </c>
      <c r="C5" s="34">
        <v>3795180</v>
      </c>
      <c r="D5" s="34">
        <v>22270042800.16</v>
      </c>
      <c r="E5" s="34">
        <v>147147</v>
      </c>
      <c r="F5" s="34">
        <v>127600</v>
      </c>
      <c r="G5" s="34">
        <v>7848293599.14</v>
      </c>
      <c r="H5" s="35">
        <f aca="true" t="shared" si="3" ref="H5:H36">C5/$C$4</f>
        <v>0.1453201993078262</v>
      </c>
      <c r="I5" s="35">
        <f aca="true" t="shared" si="4" ref="I5:I36">D5/$D$4</f>
        <v>0.15005898779603813</v>
      </c>
      <c r="J5" s="31">
        <f t="shared" si="1"/>
        <v>5867.98064918133</v>
      </c>
      <c r="K5" s="32">
        <f t="shared" si="2"/>
        <v>61507.00312805643</v>
      </c>
    </row>
    <row r="6" spans="1:11" s="16" customFormat="1" ht="12.75">
      <c r="A6" s="29">
        <f>ROW()-4</f>
        <v>2</v>
      </c>
      <c r="B6" s="33" t="s">
        <v>36</v>
      </c>
      <c r="C6" s="34">
        <v>3382192</v>
      </c>
      <c r="D6" s="34">
        <v>23044018764.7</v>
      </c>
      <c r="E6" s="34">
        <v>199974</v>
      </c>
      <c r="F6" s="34">
        <v>201109</v>
      </c>
      <c r="G6" s="34">
        <v>12788715216.17</v>
      </c>
      <c r="H6" s="35">
        <f t="shared" si="3"/>
        <v>0.1295065887618862</v>
      </c>
      <c r="I6" s="35">
        <f t="shared" si="4"/>
        <v>0.15527415737876116</v>
      </c>
      <c r="J6" s="31">
        <f t="shared" si="1"/>
        <v>6813.338439893419</v>
      </c>
      <c r="K6" s="32">
        <f t="shared" si="2"/>
        <v>63590.96418444724</v>
      </c>
    </row>
    <row r="7" spans="1:14" s="16" customFormat="1" ht="12.75">
      <c r="A7" s="29">
        <f>ROW()-4</f>
        <v>3</v>
      </c>
      <c r="B7" s="30" t="s">
        <v>61</v>
      </c>
      <c r="C7" s="34">
        <v>2581342</v>
      </c>
      <c r="D7" s="34">
        <v>12441148528</v>
      </c>
      <c r="E7" s="34">
        <v>162854</v>
      </c>
      <c r="F7" s="34">
        <v>182887</v>
      </c>
      <c r="G7" s="34">
        <v>14402362791</v>
      </c>
      <c r="H7" s="35">
        <f t="shared" si="3"/>
        <v>0.09884146046344645</v>
      </c>
      <c r="I7" s="35">
        <f t="shared" si="4"/>
        <v>0.08383038020557539</v>
      </c>
      <c r="J7" s="31">
        <f t="shared" si="1"/>
        <v>4819.64363032872</v>
      </c>
      <c r="K7" s="32">
        <f t="shared" si="2"/>
        <v>78750.06310453996</v>
      </c>
      <c r="M7" s="36"/>
      <c r="N7" s="36"/>
    </row>
    <row r="8" spans="1:14" s="16" customFormat="1" ht="12.75">
      <c r="A8" s="29">
        <f aca="true" t="shared" si="5" ref="A8:A65">ROW()-4</f>
        <v>4</v>
      </c>
      <c r="B8" s="30" t="s">
        <v>15</v>
      </c>
      <c r="C8" s="34">
        <v>2156692</v>
      </c>
      <c r="D8" s="34">
        <v>12036917683.12</v>
      </c>
      <c r="E8" s="34">
        <v>134875</v>
      </c>
      <c r="F8" s="34">
        <v>136656</v>
      </c>
      <c r="G8" s="34">
        <v>8935672429</v>
      </c>
      <c r="H8" s="35">
        <f t="shared" si="3"/>
        <v>0.08258130346534139</v>
      </c>
      <c r="I8" s="35">
        <f t="shared" si="4"/>
        <v>0.08110661034294207</v>
      </c>
      <c r="J8" s="31">
        <f t="shared" si="1"/>
        <v>5581.194571649545</v>
      </c>
      <c r="K8" s="32">
        <f t="shared" si="2"/>
        <v>65388.07245199625</v>
      </c>
      <c r="N8" s="36"/>
    </row>
    <row r="9" spans="1:11" s="16" customFormat="1" ht="12.75">
      <c r="A9" s="29">
        <f t="shared" si="5"/>
        <v>5</v>
      </c>
      <c r="B9" s="30" t="s">
        <v>21</v>
      </c>
      <c r="C9" s="34">
        <v>2031524</v>
      </c>
      <c r="D9" s="34">
        <v>13247359484.47</v>
      </c>
      <c r="E9" s="34">
        <v>106561</v>
      </c>
      <c r="F9" s="34">
        <v>100332</v>
      </c>
      <c r="G9" s="34">
        <v>6893698331.7</v>
      </c>
      <c r="H9" s="35">
        <f t="shared" si="3"/>
        <v>0.07778852981377228</v>
      </c>
      <c r="I9" s="35">
        <f t="shared" si="4"/>
        <v>0.08926275414232843</v>
      </c>
      <c r="J9" s="31">
        <f t="shared" si="1"/>
        <v>6520.89735807699</v>
      </c>
      <c r="K9" s="32">
        <f t="shared" si="2"/>
        <v>68708.8698690348</v>
      </c>
    </row>
    <row r="10" spans="1:11" s="16" customFormat="1" ht="12.75">
      <c r="A10" s="29">
        <f t="shared" si="5"/>
        <v>6</v>
      </c>
      <c r="B10" s="30" t="s">
        <v>39</v>
      </c>
      <c r="C10" s="34">
        <v>2014693</v>
      </c>
      <c r="D10" s="34">
        <v>10804144798</v>
      </c>
      <c r="E10" s="34">
        <v>110892</v>
      </c>
      <c r="F10" s="34">
        <v>106628</v>
      </c>
      <c r="G10" s="34">
        <v>6940770266</v>
      </c>
      <c r="H10" s="35">
        <f t="shared" si="3"/>
        <v>0.07714405859645189</v>
      </c>
      <c r="I10" s="35">
        <f t="shared" si="4"/>
        <v>0.07279999625227765</v>
      </c>
      <c r="J10" s="31">
        <f t="shared" si="1"/>
        <v>5362.675503414168</v>
      </c>
      <c r="K10" s="32">
        <f t="shared" si="2"/>
        <v>65093.31757136962</v>
      </c>
    </row>
    <row r="11" spans="1:11" s="16" customFormat="1" ht="12.75">
      <c r="A11" s="29">
        <f t="shared" si="5"/>
        <v>7</v>
      </c>
      <c r="B11" s="30" t="s">
        <v>56</v>
      </c>
      <c r="C11" s="34">
        <v>1088150</v>
      </c>
      <c r="D11" s="34">
        <v>4567854610</v>
      </c>
      <c r="E11" s="34">
        <v>46409</v>
      </c>
      <c r="F11" s="34">
        <v>42992</v>
      </c>
      <c r="G11" s="34">
        <v>2650677081</v>
      </c>
      <c r="H11" s="35">
        <f t="shared" si="3"/>
        <v>0.04166605401504305</v>
      </c>
      <c r="I11" s="35">
        <f t="shared" si="4"/>
        <v>0.030778909826394307</v>
      </c>
      <c r="J11" s="31">
        <f t="shared" si="1"/>
        <v>4197.817038092175</v>
      </c>
      <c r="K11" s="32">
        <f t="shared" si="2"/>
        <v>61655.123767212506</v>
      </c>
    </row>
    <row r="12" spans="1:11" s="16" customFormat="1" ht="12.75">
      <c r="A12" s="29">
        <f t="shared" si="5"/>
        <v>8</v>
      </c>
      <c r="B12" s="30" t="s">
        <v>73</v>
      </c>
      <c r="C12" s="34">
        <v>1016125</v>
      </c>
      <c r="D12" s="34">
        <v>5062464137</v>
      </c>
      <c r="E12" s="34">
        <v>46552</v>
      </c>
      <c r="F12" s="34">
        <v>41910</v>
      </c>
      <c r="G12" s="34">
        <v>2485030978</v>
      </c>
      <c r="H12" s="35">
        <f t="shared" si="3"/>
        <v>0.03890816444059699</v>
      </c>
      <c r="I12" s="35">
        <f t="shared" si="4"/>
        <v>0.03411166520732981</v>
      </c>
      <c r="J12" s="31">
        <f t="shared" si="1"/>
        <v>4982.127333743388</v>
      </c>
      <c r="K12" s="32">
        <f t="shared" si="2"/>
        <v>59294.463803388215</v>
      </c>
    </row>
    <row r="13" spans="1:11" s="16" customFormat="1" ht="12.75">
      <c r="A13" s="29">
        <f t="shared" si="5"/>
        <v>9</v>
      </c>
      <c r="B13" s="30" t="s">
        <v>25</v>
      </c>
      <c r="C13" s="34">
        <v>947359</v>
      </c>
      <c r="D13" s="34">
        <v>6083606476</v>
      </c>
      <c r="E13" s="34">
        <v>72638</v>
      </c>
      <c r="F13" s="34">
        <v>68874</v>
      </c>
      <c r="G13" s="34">
        <v>4323427782</v>
      </c>
      <c r="H13" s="35">
        <f t="shared" si="3"/>
        <v>0.03627506434373677</v>
      </c>
      <c r="I13" s="35">
        <f t="shared" si="4"/>
        <v>0.040992279993796135</v>
      </c>
      <c r="J13" s="31">
        <f t="shared" si="1"/>
        <v>6421.64847328204</v>
      </c>
      <c r="K13" s="32">
        <f t="shared" si="2"/>
        <v>62773.002613468074</v>
      </c>
    </row>
    <row r="14" spans="1:11" s="16" customFormat="1" ht="12.75">
      <c r="A14" s="29">
        <f t="shared" si="5"/>
        <v>10</v>
      </c>
      <c r="B14" s="30" t="s">
        <v>63</v>
      </c>
      <c r="C14" s="34">
        <v>717746</v>
      </c>
      <c r="D14" s="34">
        <v>3982773964</v>
      </c>
      <c r="E14" s="34">
        <v>30927</v>
      </c>
      <c r="F14" s="34">
        <v>25918</v>
      </c>
      <c r="G14" s="34">
        <v>1386467853</v>
      </c>
      <c r="H14" s="35">
        <f t="shared" si="3"/>
        <v>0.02748301576536423</v>
      </c>
      <c r="I14" s="35">
        <f t="shared" si="4"/>
        <v>0.026836546073183143</v>
      </c>
      <c r="J14" s="31">
        <f t="shared" si="1"/>
        <v>5549.001964483257</v>
      </c>
      <c r="K14" s="32">
        <f t="shared" si="2"/>
        <v>53494.399760784014</v>
      </c>
    </row>
    <row r="15" spans="1:11" s="16" customFormat="1" ht="12.75">
      <c r="A15" s="25">
        <f t="shared" si="5"/>
        <v>11</v>
      </c>
      <c r="B15" s="8" t="s">
        <v>35</v>
      </c>
      <c r="C15" s="26">
        <v>645580</v>
      </c>
      <c r="D15" s="26">
        <v>4666157583</v>
      </c>
      <c r="E15" s="26">
        <v>46817</v>
      </c>
      <c r="F15" s="26">
        <v>44922</v>
      </c>
      <c r="G15" s="26">
        <v>3004776618.34</v>
      </c>
      <c r="H15" s="13">
        <f t="shared" si="3"/>
        <v>0.024719727198485034</v>
      </c>
      <c r="I15" s="13">
        <f t="shared" si="4"/>
        <v>0.03144129044048165</v>
      </c>
      <c r="J15" s="17">
        <f t="shared" si="1"/>
        <v>7227.853376808452</v>
      </c>
      <c r="K15" s="20">
        <f t="shared" si="2"/>
        <v>66888.75424825253</v>
      </c>
    </row>
    <row r="16" spans="1:11" ht="12.75">
      <c r="A16" s="25">
        <f t="shared" si="5"/>
        <v>12</v>
      </c>
      <c r="B16" s="8" t="s">
        <v>40</v>
      </c>
      <c r="C16" s="26">
        <v>630796</v>
      </c>
      <c r="D16" s="26">
        <v>3725527036</v>
      </c>
      <c r="E16" s="26">
        <v>52699</v>
      </c>
      <c r="F16" s="26">
        <v>58714</v>
      </c>
      <c r="G16" s="26">
        <v>3546020850</v>
      </c>
      <c r="H16" s="13">
        <f t="shared" si="3"/>
        <v>0.024153637098261356</v>
      </c>
      <c r="I16" s="13">
        <f t="shared" si="4"/>
        <v>0.02510317654283617</v>
      </c>
      <c r="J16" s="17">
        <f t="shared" si="1"/>
        <v>5906.072701792656</v>
      </c>
      <c r="K16" s="20">
        <f t="shared" si="2"/>
        <v>60394.80958544811</v>
      </c>
    </row>
    <row r="17" spans="1:11" ht="12.75">
      <c r="A17" s="25">
        <f t="shared" si="5"/>
        <v>13</v>
      </c>
      <c r="B17" s="8" t="s">
        <v>48</v>
      </c>
      <c r="C17" s="26">
        <v>604287</v>
      </c>
      <c r="D17" s="26">
        <v>3256680211</v>
      </c>
      <c r="E17" s="26">
        <v>35155</v>
      </c>
      <c r="F17" s="26">
        <v>36243</v>
      </c>
      <c r="G17" s="26">
        <v>2032952486</v>
      </c>
      <c r="H17" s="13">
        <f t="shared" si="3"/>
        <v>0.023138588230104597</v>
      </c>
      <c r="I17" s="13">
        <f t="shared" si="4"/>
        <v>0.021944014226795146</v>
      </c>
      <c r="J17" s="17">
        <f t="shared" si="1"/>
        <v>5389.293847128931</v>
      </c>
      <c r="K17" s="20">
        <f t="shared" si="2"/>
        <v>56092.27950224871</v>
      </c>
    </row>
    <row r="18" spans="1:11" ht="12.75">
      <c r="A18" s="25">
        <f t="shared" si="5"/>
        <v>14</v>
      </c>
      <c r="B18" s="8" t="s">
        <v>47</v>
      </c>
      <c r="C18" s="26">
        <v>449502</v>
      </c>
      <c r="D18" s="26">
        <v>2403979665.95</v>
      </c>
      <c r="E18" s="26">
        <v>24476</v>
      </c>
      <c r="F18" s="26">
        <v>22765</v>
      </c>
      <c r="G18" s="26">
        <v>1321205312.29</v>
      </c>
      <c r="H18" s="13">
        <f t="shared" si="3"/>
        <v>0.017211758132490814</v>
      </c>
      <c r="I18" s="13">
        <f t="shared" si="4"/>
        <v>0.016198386262289675</v>
      </c>
      <c r="J18" s="17">
        <f t="shared" si="1"/>
        <v>5348.0955945691</v>
      </c>
      <c r="K18" s="20">
        <f t="shared" si="2"/>
        <v>58036.6928306611</v>
      </c>
    </row>
    <row r="19" spans="1:11" ht="12.75">
      <c r="A19" s="25">
        <f t="shared" si="5"/>
        <v>15</v>
      </c>
      <c r="B19" s="8" t="s">
        <v>28</v>
      </c>
      <c r="C19" s="26">
        <v>326778</v>
      </c>
      <c r="D19" s="26">
        <v>1589245639</v>
      </c>
      <c r="E19" s="26">
        <v>19788</v>
      </c>
      <c r="F19" s="26">
        <v>19599</v>
      </c>
      <c r="G19" s="26">
        <v>1321315885</v>
      </c>
      <c r="H19" s="13">
        <f t="shared" si="3"/>
        <v>0.012512567016429478</v>
      </c>
      <c r="I19" s="13">
        <f t="shared" si="4"/>
        <v>0.010708582560330528</v>
      </c>
      <c r="J19" s="17">
        <f t="shared" si="1"/>
        <v>4863.38015105056</v>
      </c>
      <c r="K19" s="20">
        <f t="shared" si="2"/>
        <v>67417.51543446095</v>
      </c>
    </row>
    <row r="20" spans="1:11" ht="13.5" customHeight="1">
      <c r="A20" s="25">
        <f t="shared" si="5"/>
        <v>16</v>
      </c>
      <c r="B20" s="8" t="s">
        <v>12</v>
      </c>
      <c r="C20" s="26">
        <v>274506</v>
      </c>
      <c r="D20" s="26">
        <v>1027895785</v>
      </c>
      <c r="E20" s="26">
        <v>6074</v>
      </c>
      <c r="F20" s="26">
        <v>5578</v>
      </c>
      <c r="G20" s="26">
        <v>330314487</v>
      </c>
      <c r="H20" s="13">
        <f t="shared" si="3"/>
        <v>0.010511034162067185</v>
      </c>
      <c r="I20" s="13">
        <f t="shared" si="4"/>
        <v>0.006926120548623546</v>
      </c>
      <c r="J20" s="17">
        <f t="shared" si="1"/>
        <v>3744.5293909787038</v>
      </c>
      <c r="K20" s="20">
        <f t="shared" si="2"/>
        <v>59217.369487271426</v>
      </c>
    </row>
    <row r="21" spans="1:11" ht="12.75">
      <c r="A21" s="25">
        <f t="shared" si="5"/>
        <v>17</v>
      </c>
      <c r="B21" s="8" t="s">
        <v>37</v>
      </c>
      <c r="C21" s="26">
        <v>267969</v>
      </c>
      <c r="D21" s="26">
        <v>1282588399</v>
      </c>
      <c r="E21" s="26">
        <v>14696</v>
      </c>
      <c r="F21" s="26">
        <v>14135</v>
      </c>
      <c r="G21" s="26">
        <v>773824674</v>
      </c>
      <c r="H21" s="13">
        <f t="shared" si="3"/>
        <v>0.010260727683092469</v>
      </c>
      <c r="I21" s="13">
        <f t="shared" si="4"/>
        <v>0.008642278716747607</v>
      </c>
      <c r="J21" s="17">
        <f t="shared" si="1"/>
        <v>4786.3312510029145</v>
      </c>
      <c r="K21" s="20">
        <f t="shared" si="2"/>
        <v>54745.289989388046</v>
      </c>
    </row>
    <row r="22" spans="1:11" ht="25.5">
      <c r="A22" s="25">
        <f t="shared" si="5"/>
        <v>18</v>
      </c>
      <c r="B22" s="8" t="s">
        <v>32</v>
      </c>
      <c r="C22" s="26">
        <v>267207</v>
      </c>
      <c r="D22" s="26">
        <v>1303270029</v>
      </c>
      <c r="E22" s="26">
        <v>15703</v>
      </c>
      <c r="F22" s="26">
        <v>15786</v>
      </c>
      <c r="G22" s="26">
        <v>943168844</v>
      </c>
      <c r="H22" s="13">
        <f t="shared" si="3"/>
        <v>0.010231550149517628</v>
      </c>
      <c r="I22" s="13">
        <f t="shared" si="4"/>
        <v>0.008781634733780044</v>
      </c>
      <c r="J22" s="17">
        <f t="shared" si="1"/>
        <v>4877.379817893992</v>
      </c>
      <c r="K22" s="20">
        <f t="shared" si="2"/>
        <v>59747.17116432282</v>
      </c>
    </row>
    <row r="23" spans="1:11" ht="12.75">
      <c r="A23" s="25">
        <f t="shared" si="5"/>
        <v>19</v>
      </c>
      <c r="B23" s="8" t="s">
        <v>42</v>
      </c>
      <c r="C23" s="26">
        <v>262324</v>
      </c>
      <c r="D23" s="26">
        <v>1273931578</v>
      </c>
      <c r="E23" s="26">
        <v>17211</v>
      </c>
      <c r="F23" s="26">
        <v>14663</v>
      </c>
      <c r="G23" s="26">
        <v>966731087</v>
      </c>
      <c r="H23" s="13">
        <f t="shared" si="3"/>
        <v>0.010044576532134497</v>
      </c>
      <c r="I23" s="13">
        <f t="shared" si="4"/>
        <v>0.008583947719881174</v>
      </c>
      <c r="J23" s="17">
        <f t="shared" si="1"/>
        <v>4856.32873088242</v>
      </c>
      <c r="K23" s="20">
        <f t="shared" si="2"/>
        <v>65929.96569596944</v>
      </c>
    </row>
    <row r="24" spans="1:11" ht="12.75">
      <c r="A24" s="25">
        <f t="shared" si="5"/>
        <v>20</v>
      </c>
      <c r="B24" s="8" t="s">
        <v>67</v>
      </c>
      <c r="C24" s="26">
        <v>229243</v>
      </c>
      <c r="D24" s="26">
        <v>958202258.01</v>
      </c>
      <c r="E24" s="26">
        <v>7208</v>
      </c>
      <c r="F24" s="26">
        <v>7602</v>
      </c>
      <c r="G24" s="26">
        <v>550946696.1</v>
      </c>
      <c r="H24" s="13">
        <f t="shared" si="3"/>
        <v>0.008777881009576358</v>
      </c>
      <c r="I24" s="13">
        <f t="shared" si="4"/>
        <v>0.00645651480022417</v>
      </c>
      <c r="J24" s="17">
        <f t="shared" si="1"/>
        <v>4179.853945420362</v>
      </c>
      <c r="K24" s="20">
        <f t="shared" si="2"/>
        <v>72473.91424625099</v>
      </c>
    </row>
    <row r="25" spans="1:11" ht="12.75">
      <c r="A25" s="25">
        <f t="shared" si="5"/>
        <v>21</v>
      </c>
      <c r="B25" s="8" t="s">
        <v>53</v>
      </c>
      <c r="C25" s="26">
        <v>217905</v>
      </c>
      <c r="D25" s="26">
        <v>1212050467</v>
      </c>
      <c r="E25" s="26">
        <v>10395</v>
      </c>
      <c r="F25" s="26">
        <v>10551</v>
      </c>
      <c r="G25" s="26">
        <v>590639284</v>
      </c>
      <c r="H25" s="13">
        <f t="shared" si="3"/>
        <v>0.008343740752789555</v>
      </c>
      <c r="I25" s="13">
        <f t="shared" si="4"/>
        <v>0.008166983236980065</v>
      </c>
      <c r="J25" s="17">
        <f t="shared" si="1"/>
        <v>5562.288460567678</v>
      </c>
      <c r="K25" s="20">
        <f t="shared" si="2"/>
        <v>55979.46014595773</v>
      </c>
    </row>
    <row r="26" spans="1:11" ht="12.75">
      <c r="A26" s="25">
        <f t="shared" si="5"/>
        <v>22</v>
      </c>
      <c r="B26" s="8" t="s">
        <v>16</v>
      </c>
      <c r="C26" s="26">
        <v>194493</v>
      </c>
      <c r="D26" s="26">
        <v>1066362400</v>
      </c>
      <c r="E26" s="26">
        <v>11716</v>
      </c>
      <c r="F26" s="26">
        <v>11750</v>
      </c>
      <c r="G26" s="26">
        <v>725972237</v>
      </c>
      <c r="H26" s="13">
        <f t="shared" si="3"/>
        <v>0.007447278264529493</v>
      </c>
      <c r="I26" s="13">
        <f t="shared" si="4"/>
        <v>0.007185314541317552</v>
      </c>
      <c r="J26" s="17">
        <f t="shared" si="1"/>
        <v>5482.780357133675</v>
      </c>
      <c r="K26" s="20">
        <f t="shared" si="2"/>
        <v>61784.871234042555</v>
      </c>
    </row>
    <row r="27" spans="1:11" ht="25.5">
      <c r="A27" s="25">
        <f t="shared" si="5"/>
        <v>23</v>
      </c>
      <c r="B27" s="8" t="s">
        <v>29</v>
      </c>
      <c r="C27" s="26">
        <v>176405</v>
      </c>
      <c r="D27" s="26">
        <v>1025570139</v>
      </c>
      <c r="E27" s="26">
        <v>10341</v>
      </c>
      <c r="F27" s="26">
        <v>10325</v>
      </c>
      <c r="G27" s="26">
        <v>603350948</v>
      </c>
      <c r="H27" s="13">
        <f t="shared" si="3"/>
        <v>0.006754675604028552</v>
      </c>
      <c r="I27" s="13">
        <f t="shared" si="4"/>
        <v>0.006910449986700359</v>
      </c>
      <c r="J27" s="17">
        <f t="shared" si="1"/>
        <v>5813.724888750319</v>
      </c>
      <c r="K27" s="20">
        <f t="shared" si="2"/>
        <v>58435.927167070215</v>
      </c>
    </row>
    <row r="28" spans="1:11" ht="12.75">
      <c r="A28" s="25">
        <f t="shared" si="5"/>
        <v>24</v>
      </c>
      <c r="B28" s="8" t="s">
        <v>20</v>
      </c>
      <c r="C28" s="26">
        <v>146372</v>
      </c>
      <c r="D28" s="26">
        <v>537197639</v>
      </c>
      <c r="E28" s="26">
        <v>5980</v>
      </c>
      <c r="F28" s="26">
        <v>6356</v>
      </c>
      <c r="G28" s="26">
        <v>373378616</v>
      </c>
      <c r="H28" s="13">
        <f t="shared" si="3"/>
        <v>0.005604690215769775</v>
      </c>
      <c r="I28" s="13">
        <f t="shared" si="4"/>
        <v>0.0036197206569437905</v>
      </c>
      <c r="J28" s="17">
        <f t="shared" si="1"/>
        <v>3670.084708824092</v>
      </c>
      <c r="K28" s="20">
        <f t="shared" si="2"/>
        <v>58744.27564505979</v>
      </c>
    </row>
    <row r="29" spans="1:11" ht="12.75">
      <c r="A29" s="25">
        <f t="shared" si="5"/>
        <v>25</v>
      </c>
      <c r="B29" s="8" t="s">
        <v>19</v>
      </c>
      <c r="C29" s="26">
        <v>135218</v>
      </c>
      <c r="D29" s="26">
        <v>546557831</v>
      </c>
      <c r="E29" s="26">
        <v>3074</v>
      </c>
      <c r="F29" s="26">
        <v>2925</v>
      </c>
      <c r="G29" s="26">
        <v>199171047</v>
      </c>
      <c r="H29" s="13">
        <f t="shared" si="3"/>
        <v>0.005177595452654589</v>
      </c>
      <c r="I29" s="13">
        <f t="shared" si="4"/>
        <v>0.003682791076237573</v>
      </c>
      <c r="J29" s="17">
        <f t="shared" si="1"/>
        <v>4042.049364729548</v>
      </c>
      <c r="K29" s="20">
        <f t="shared" si="2"/>
        <v>68092.66564102564</v>
      </c>
    </row>
    <row r="30" spans="1:11" ht="12.75">
      <c r="A30" s="25">
        <f t="shared" si="5"/>
        <v>26</v>
      </c>
      <c r="B30" s="8" t="s">
        <v>69</v>
      </c>
      <c r="C30" s="26">
        <v>127189</v>
      </c>
      <c r="D30" s="26">
        <v>795465137</v>
      </c>
      <c r="E30" s="26">
        <v>8869</v>
      </c>
      <c r="F30" s="26">
        <v>8719</v>
      </c>
      <c r="G30" s="26">
        <v>557864256</v>
      </c>
      <c r="H30" s="13">
        <f t="shared" si="3"/>
        <v>0.00487015920977743</v>
      </c>
      <c r="I30" s="13">
        <f t="shared" si="4"/>
        <v>0.005359966945568654</v>
      </c>
      <c r="J30" s="17">
        <f t="shared" si="1"/>
        <v>6254.197587841716</v>
      </c>
      <c r="K30" s="20">
        <f t="shared" si="2"/>
        <v>63982.59616928547</v>
      </c>
    </row>
    <row r="31" spans="1:11" ht="12.75">
      <c r="A31" s="25">
        <f t="shared" si="5"/>
        <v>27</v>
      </c>
      <c r="B31" s="8" t="s">
        <v>10</v>
      </c>
      <c r="C31" s="26">
        <v>123554</v>
      </c>
      <c r="D31" s="26">
        <v>567957318</v>
      </c>
      <c r="E31" s="26">
        <v>8778</v>
      </c>
      <c r="F31" s="26">
        <v>7923</v>
      </c>
      <c r="G31" s="26">
        <v>513621186</v>
      </c>
      <c r="H31" s="13">
        <f t="shared" si="3"/>
        <v>0.004730972419036556</v>
      </c>
      <c r="I31" s="13">
        <f t="shared" si="4"/>
        <v>0.0038269841246025903</v>
      </c>
      <c r="J31" s="17">
        <f t="shared" si="1"/>
        <v>4596.834728135066</v>
      </c>
      <c r="K31" s="20">
        <f t="shared" si="2"/>
        <v>64826.60431654676</v>
      </c>
    </row>
    <row r="32" spans="1:11" ht="12.75">
      <c r="A32" s="25">
        <f t="shared" si="5"/>
        <v>28</v>
      </c>
      <c r="B32" s="8" t="s">
        <v>60</v>
      </c>
      <c r="C32" s="26">
        <v>113150</v>
      </c>
      <c r="D32" s="26">
        <v>589892813.04</v>
      </c>
      <c r="E32" s="26">
        <v>7379</v>
      </c>
      <c r="F32" s="26">
        <v>7200</v>
      </c>
      <c r="G32" s="26">
        <v>486312358.67</v>
      </c>
      <c r="H32" s="13">
        <f t="shared" si="3"/>
        <v>0.004332595700778497</v>
      </c>
      <c r="I32" s="13">
        <f t="shared" si="4"/>
        <v>0.0039747888779227665</v>
      </c>
      <c r="J32" s="17">
        <f t="shared" si="1"/>
        <v>5213.369978258948</v>
      </c>
      <c r="K32" s="20">
        <f t="shared" si="2"/>
        <v>67543.38314861112</v>
      </c>
    </row>
    <row r="33" spans="1:11" ht="12.75">
      <c r="A33" s="25">
        <f t="shared" si="5"/>
        <v>29</v>
      </c>
      <c r="B33" s="8" t="s">
        <v>46</v>
      </c>
      <c r="C33" s="26">
        <v>106639</v>
      </c>
      <c r="D33" s="26">
        <v>568582155</v>
      </c>
      <c r="E33" s="26">
        <v>5154</v>
      </c>
      <c r="F33" s="26">
        <v>4788</v>
      </c>
      <c r="G33" s="26">
        <v>227388185</v>
      </c>
      <c r="H33" s="13">
        <f t="shared" si="3"/>
        <v>0.0040832847806921615</v>
      </c>
      <c r="I33" s="13">
        <f t="shared" si="4"/>
        <v>0.003831194372809066</v>
      </c>
      <c r="J33" s="17">
        <f t="shared" si="1"/>
        <v>5331.84064929341</v>
      </c>
      <c r="K33" s="20">
        <f t="shared" si="2"/>
        <v>47491.26670843776</v>
      </c>
    </row>
    <row r="34" spans="1:11" ht="12.75">
      <c r="A34" s="25">
        <f t="shared" si="5"/>
        <v>30</v>
      </c>
      <c r="B34" s="8" t="s">
        <v>24</v>
      </c>
      <c r="C34" s="26">
        <v>106517</v>
      </c>
      <c r="D34" s="26">
        <v>505215391</v>
      </c>
      <c r="E34" s="26">
        <v>5145</v>
      </c>
      <c r="F34" s="26">
        <v>5618</v>
      </c>
      <c r="G34" s="26">
        <v>407848981</v>
      </c>
      <c r="H34" s="13">
        <f t="shared" si="3"/>
        <v>0.004078613312062069</v>
      </c>
      <c r="I34" s="13">
        <f t="shared" si="4"/>
        <v>0.0034042193305481635</v>
      </c>
      <c r="J34" s="17">
        <f t="shared" si="1"/>
        <v>4743.049381788823</v>
      </c>
      <c r="K34" s="20">
        <f t="shared" si="2"/>
        <v>72596.82823068708</v>
      </c>
    </row>
    <row r="35" spans="1:11" ht="12.75">
      <c r="A35" s="25">
        <f t="shared" si="5"/>
        <v>31</v>
      </c>
      <c r="B35" s="8" t="s">
        <v>66</v>
      </c>
      <c r="C35" s="26">
        <v>102488</v>
      </c>
      <c r="D35" s="26">
        <v>509430092</v>
      </c>
      <c r="E35" s="26">
        <v>6507</v>
      </c>
      <c r="F35" s="26">
        <v>6315</v>
      </c>
      <c r="G35" s="26">
        <v>437961115</v>
      </c>
      <c r="H35" s="13">
        <f t="shared" si="3"/>
        <v>0.003924339975089585</v>
      </c>
      <c r="I35" s="13">
        <f t="shared" si="4"/>
        <v>0.0034326186368089672</v>
      </c>
      <c r="J35" s="17">
        <f t="shared" si="1"/>
        <v>4970.631605651393</v>
      </c>
      <c r="K35" s="20">
        <f t="shared" si="2"/>
        <v>69352.51227236738</v>
      </c>
    </row>
    <row r="36" spans="1:11" ht="12.75">
      <c r="A36" s="25">
        <f t="shared" si="5"/>
        <v>32</v>
      </c>
      <c r="B36" s="8" t="s">
        <v>44</v>
      </c>
      <c r="C36" s="26">
        <v>99070</v>
      </c>
      <c r="D36" s="26">
        <v>687244402</v>
      </c>
      <c r="E36" s="26">
        <v>5929</v>
      </c>
      <c r="F36" s="26">
        <v>5325</v>
      </c>
      <c r="G36" s="26">
        <v>412114301</v>
      </c>
      <c r="H36" s="13">
        <f t="shared" si="3"/>
        <v>0.00379346227199404</v>
      </c>
      <c r="I36" s="13">
        <f t="shared" si="4"/>
        <v>0.004630758919415843</v>
      </c>
      <c r="J36" s="17">
        <f aca="true" t="shared" si="6" ref="J36:J65">D36/C36</f>
        <v>6936.957726859796</v>
      </c>
      <c r="K36" s="20">
        <f aca="true" t="shared" si="7" ref="K36:K65">G36/F36</f>
        <v>77392.35699530516</v>
      </c>
    </row>
    <row r="37" spans="1:11" ht="12.75">
      <c r="A37" s="25">
        <f t="shared" si="5"/>
        <v>33</v>
      </c>
      <c r="B37" s="8" t="s">
        <v>62</v>
      </c>
      <c r="C37" s="26">
        <v>93020</v>
      </c>
      <c r="D37" s="26">
        <v>562917470.59</v>
      </c>
      <c r="E37" s="26">
        <v>6448</v>
      </c>
      <c r="F37" s="26">
        <v>6935</v>
      </c>
      <c r="G37" s="26">
        <v>473506972.53</v>
      </c>
      <c r="H37" s="13">
        <f aca="true" t="shared" si="8" ref="H37:H65">C37/$C$4</f>
        <v>0.003561803376813219</v>
      </c>
      <c r="I37" s="13">
        <f aca="true" t="shared" si="9" ref="I37:I65">D37/$D$4</f>
        <v>0.0037930248543947376</v>
      </c>
      <c r="J37" s="17">
        <f t="shared" si="6"/>
        <v>6051.574613953989</v>
      </c>
      <c r="K37" s="20">
        <f t="shared" si="7"/>
        <v>68277.86193655372</v>
      </c>
    </row>
    <row r="38" spans="1:11" ht="25.5">
      <c r="A38" s="25">
        <f t="shared" si="5"/>
        <v>34</v>
      </c>
      <c r="B38" s="8" t="s">
        <v>38</v>
      </c>
      <c r="C38" s="26">
        <v>83730</v>
      </c>
      <c r="D38" s="26">
        <v>418961454</v>
      </c>
      <c r="E38" s="26">
        <v>4876</v>
      </c>
      <c r="F38" s="26">
        <v>5148</v>
      </c>
      <c r="G38" s="26">
        <v>398764751</v>
      </c>
      <c r="H38" s="13">
        <f t="shared" si="8"/>
        <v>0.003206082527849611</v>
      </c>
      <c r="I38" s="13">
        <f t="shared" si="9"/>
        <v>0.0028230269818944713</v>
      </c>
      <c r="J38" s="17">
        <f t="shared" si="6"/>
        <v>5003.719742027947</v>
      </c>
      <c r="K38" s="20">
        <f t="shared" si="7"/>
        <v>77460.13034188034</v>
      </c>
    </row>
    <row r="39" spans="1:11" ht="12.75">
      <c r="A39" s="25">
        <f t="shared" si="5"/>
        <v>35</v>
      </c>
      <c r="B39" s="8" t="s">
        <v>64</v>
      </c>
      <c r="C39" s="26">
        <v>82432</v>
      </c>
      <c r="D39" s="26">
        <v>692691284</v>
      </c>
      <c r="E39" s="26">
        <v>826</v>
      </c>
      <c r="F39" s="26">
        <v>758</v>
      </c>
      <c r="G39" s="26">
        <v>55417037</v>
      </c>
      <c r="H39" s="13">
        <f t="shared" si="8"/>
        <v>0.003156381164883544</v>
      </c>
      <c r="I39" s="13">
        <f t="shared" si="9"/>
        <v>0.004667460851553962</v>
      </c>
      <c r="J39" s="17">
        <f t="shared" si="6"/>
        <v>8403.184248835403</v>
      </c>
      <c r="K39" s="20">
        <f t="shared" si="7"/>
        <v>73109.54749340369</v>
      </c>
    </row>
    <row r="40" spans="1:11" ht="12.75">
      <c r="A40" s="25">
        <f t="shared" si="5"/>
        <v>36</v>
      </c>
      <c r="B40" s="8" t="s">
        <v>45</v>
      </c>
      <c r="C40" s="26">
        <v>78552</v>
      </c>
      <c r="D40" s="26">
        <v>450643621</v>
      </c>
      <c r="E40" s="26">
        <v>4813</v>
      </c>
      <c r="F40" s="26">
        <v>4619</v>
      </c>
      <c r="G40" s="26">
        <v>267757964</v>
      </c>
      <c r="H40" s="13">
        <f t="shared" si="8"/>
        <v>0.0030078131461560094</v>
      </c>
      <c r="I40" s="13">
        <f t="shared" si="9"/>
        <v>0.003036506316167277</v>
      </c>
      <c r="J40" s="17">
        <f t="shared" si="6"/>
        <v>5736.8828419390975</v>
      </c>
      <c r="K40" s="20">
        <f t="shared" si="7"/>
        <v>57968.81662697554</v>
      </c>
    </row>
    <row r="41" spans="1:11" ht="12.75" customHeight="1">
      <c r="A41" s="25">
        <f t="shared" si="5"/>
        <v>37</v>
      </c>
      <c r="B41" s="8" t="s">
        <v>50</v>
      </c>
      <c r="C41" s="26">
        <v>70811</v>
      </c>
      <c r="D41" s="26">
        <v>334232815</v>
      </c>
      <c r="E41" s="26">
        <v>3003</v>
      </c>
      <c r="F41" s="26">
        <v>2822</v>
      </c>
      <c r="G41" s="26">
        <v>194363836</v>
      </c>
      <c r="H41" s="13">
        <f t="shared" si="8"/>
        <v>0.002711404632503987</v>
      </c>
      <c r="I41" s="13">
        <f t="shared" si="9"/>
        <v>0.002252112326733388</v>
      </c>
      <c r="J41" s="17">
        <f t="shared" si="6"/>
        <v>4720.069127677903</v>
      </c>
      <c r="K41" s="20">
        <f t="shared" si="7"/>
        <v>68874.49893692417</v>
      </c>
    </row>
    <row r="42" spans="1:11" ht="12.75">
      <c r="A42" s="25">
        <f t="shared" si="5"/>
        <v>38</v>
      </c>
      <c r="B42" s="8" t="s">
        <v>54</v>
      </c>
      <c r="C42" s="26">
        <v>66090</v>
      </c>
      <c r="D42" s="26">
        <v>486990208</v>
      </c>
      <c r="E42" s="26">
        <v>3971</v>
      </c>
      <c r="F42" s="26">
        <v>3788</v>
      </c>
      <c r="G42" s="26">
        <v>212174059</v>
      </c>
      <c r="H42" s="13">
        <f t="shared" si="8"/>
        <v>0.002530634112809994</v>
      </c>
      <c r="I42" s="13">
        <f t="shared" si="9"/>
        <v>0.003281415232777956</v>
      </c>
      <c r="J42" s="17">
        <f t="shared" si="6"/>
        <v>7368.5914359207145</v>
      </c>
      <c r="K42" s="20">
        <f t="shared" si="7"/>
        <v>56012.15918690602</v>
      </c>
    </row>
    <row r="43" spans="1:11" ht="12.75">
      <c r="A43" s="25">
        <f t="shared" si="5"/>
        <v>39</v>
      </c>
      <c r="B43" s="8" t="s">
        <v>13</v>
      </c>
      <c r="C43" s="26">
        <v>57240</v>
      </c>
      <c r="D43" s="26">
        <v>273521032</v>
      </c>
      <c r="E43" s="26">
        <v>2116</v>
      </c>
      <c r="F43" s="26">
        <v>1945</v>
      </c>
      <c r="G43" s="26">
        <v>141899061</v>
      </c>
      <c r="H43" s="13">
        <f t="shared" si="8"/>
        <v>0.0021917611834959003</v>
      </c>
      <c r="I43" s="13">
        <f t="shared" si="9"/>
        <v>0.0018430269564885106</v>
      </c>
      <c r="J43" s="17">
        <f t="shared" si="6"/>
        <v>4778.494619147449</v>
      </c>
      <c r="K43" s="20">
        <f t="shared" si="7"/>
        <v>72955.81542416452</v>
      </c>
    </row>
    <row r="44" spans="1:11" ht="12.75">
      <c r="A44" s="25">
        <f t="shared" si="5"/>
        <v>40</v>
      </c>
      <c r="B44" s="8" t="s">
        <v>59</v>
      </c>
      <c r="C44" s="26">
        <v>38400</v>
      </c>
      <c r="D44" s="26">
        <v>149487978.26</v>
      </c>
      <c r="E44" s="26">
        <v>2005</v>
      </c>
      <c r="F44" s="26">
        <v>3427</v>
      </c>
      <c r="G44" s="26">
        <v>89999467.42</v>
      </c>
      <c r="H44" s="13">
        <f t="shared" si="8"/>
        <v>0.0014703638966848808</v>
      </c>
      <c r="I44" s="13">
        <f t="shared" si="9"/>
        <v>0.001007273084594637</v>
      </c>
      <c r="J44" s="17">
        <f t="shared" si="6"/>
        <v>3892.916100520833</v>
      </c>
      <c r="K44" s="20">
        <f t="shared" si="7"/>
        <v>26261.881359789902</v>
      </c>
    </row>
    <row r="45" spans="1:11" ht="12.75">
      <c r="A45" s="25">
        <f t="shared" si="5"/>
        <v>41</v>
      </c>
      <c r="B45" s="8" t="s">
        <v>30</v>
      </c>
      <c r="C45" s="26">
        <v>24880</v>
      </c>
      <c r="D45" s="26">
        <v>183573744.65</v>
      </c>
      <c r="E45" s="26">
        <v>1488</v>
      </c>
      <c r="F45" s="26">
        <v>1418</v>
      </c>
      <c r="G45" s="26">
        <v>108322300.42</v>
      </c>
      <c r="H45" s="13">
        <f t="shared" si="8"/>
        <v>0.000952673274727079</v>
      </c>
      <c r="I45" s="13">
        <f t="shared" si="9"/>
        <v>0.001236948242771651</v>
      </c>
      <c r="J45" s="17">
        <f t="shared" si="6"/>
        <v>7378.365942524116</v>
      </c>
      <c r="K45" s="20">
        <f t="shared" si="7"/>
        <v>76390.90297602257</v>
      </c>
    </row>
    <row r="46" spans="1:11" ht="12.75">
      <c r="A46" s="25">
        <f t="shared" si="5"/>
        <v>42</v>
      </c>
      <c r="B46" s="8" t="s">
        <v>31</v>
      </c>
      <c r="C46" s="26">
        <v>24706</v>
      </c>
      <c r="D46" s="26">
        <v>162060968</v>
      </c>
      <c r="E46" s="26">
        <v>1975</v>
      </c>
      <c r="F46" s="26">
        <v>1975</v>
      </c>
      <c r="G46" s="26">
        <v>128843311</v>
      </c>
      <c r="H46" s="13">
        <f t="shared" si="8"/>
        <v>0.0009460106883202256</v>
      </c>
      <c r="I46" s="13">
        <f t="shared" si="9"/>
        <v>0.0010919918312483623</v>
      </c>
      <c r="J46" s="17">
        <f t="shared" si="6"/>
        <v>6559.579373431555</v>
      </c>
      <c r="K46" s="20">
        <f t="shared" si="7"/>
        <v>65237.119493670885</v>
      </c>
    </row>
    <row r="47" spans="1:11" ht="12.75">
      <c r="A47" s="25">
        <f t="shared" si="5"/>
        <v>43</v>
      </c>
      <c r="B47" s="8" t="s">
        <v>23</v>
      </c>
      <c r="C47" s="26">
        <v>24343</v>
      </c>
      <c r="D47" s="26">
        <v>150220872</v>
      </c>
      <c r="E47" s="26">
        <v>836</v>
      </c>
      <c r="F47" s="26">
        <v>791</v>
      </c>
      <c r="G47" s="26">
        <v>47461793</v>
      </c>
      <c r="H47" s="13">
        <f t="shared" si="8"/>
        <v>0.0009321111546093764</v>
      </c>
      <c r="I47" s="13">
        <f t="shared" si="9"/>
        <v>0.001012211435803628</v>
      </c>
      <c r="J47" s="17">
        <f t="shared" si="6"/>
        <v>6171.008996426077</v>
      </c>
      <c r="K47" s="20">
        <f t="shared" si="7"/>
        <v>60002.26675094817</v>
      </c>
    </row>
    <row r="48" spans="1:11" ht="12.75">
      <c r="A48" s="25">
        <f t="shared" si="5"/>
        <v>44</v>
      </c>
      <c r="B48" s="8" t="s">
        <v>49</v>
      </c>
      <c r="C48" s="26">
        <v>17184</v>
      </c>
      <c r="D48" s="26">
        <v>195795649</v>
      </c>
      <c r="E48" s="26">
        <v>6312</v>
      </c>
      <c r="F48" s="26">
        <v>7052</v>
      </c>
      <c r="G48" s="26">
        <v>378891623</v>
      </c>
      <c r="H48" s="13">
        <f t="shared" si="8"/>
        <v>0.0006579878437664842</v>
      </c>
      <c r="I48" s="13">
        <f t="shared" si="9"/>
        <v>0.0013193013218455636</v>
      </c>
      <c r="J48" s="17">
        <f t="shared" si="6"/>
        <v>11394.067097299814</v>
      </c>
      <c r="K48" s="20">
        <f t="shared" si="7"/>
        <v>53728.25056721497</v>
      </c>
    </row>
    <row r="49" spans="1:11" ht="12.75">
      <c r="A49" s="25">
        <f t="shared" si="5"/>
        <v>45</v>
      </c>
      <c r="B49" s="8" t="s">
        <v>33</v>
      </c>
      <c r="C49" s="26">
        <v>17141</v>
      </c>
      <c r="D49" s="26">
        <v>118870837</v>
      </c>
      <c r="E49" s="26">
        <v>1000</v>
      </c>
      <c r="F49" s="26">
        <v>998</v>
      </c>
      <c r="G49" s="26">
        <v>67502506</v>
      </c>
      <c r="H49" s="13">
        <f t="shared" si="8"/>
        <v>0.000656341342528009</v>
      </c>
      <c r="I49" s="13">
        <f t="shared" si="9"/>
        <v>0.000800970058241634</v>
      </c>
      <c r="J49" s="17">
        <f t="shared" si="6"/>
        <v>6934.883437372382</v>
      </c>
      <c r="K49" s="20">
        <f t="shared" si="7"/>
        <v>67637.78156312625</v>
      </c>
    </row>
    <row r="50" spans="1:11" ht="25.5">
      <c r="A50" s="25">
        <f t="shared" si="5"/>
        <v>46</v>
      </c>
      <c r="B50" s="8" t="s">
        <v>51</v>
      </c>
      <c r="C50" s="26">
        <v>16513</v>
      </c>
      <c r="D50" s="26">
        <v>74218961</v>
      </c>
      <c r="E50" s="26">
        <v>376</v>
      </c>
      <c r="F50" s="26">
        <v>504</v>
      </c>
      <c r="G50" s="26">
        <v>23364890</v>
      </c>
      <c r="H50" s="13">
        <f t="shared" si="8"/>
        <v>0.0006322947663009749</v>
      </c>
      <c r="I50" s="13">
        <f t="shared" si="9"/>
        <v>0.0005000988216714884</v>
      </c>
      <c r="J50" s="17">
        <f t="shared" si="6"/>
        <v>4494.577666081269</v>
      </c>
      <c r="K50" s="20">
        <f t="shared" si="7"/>
        <v>46358.90873015873</v>
      </c>
    </row>
    <row r="51" spans="1:11" ht="12.75">
      <c r="A51" s="25">
        <f t="shared" si="5"/>
        <v>47</v>
      </c>
      <c r="B51" s="8" t="s">
        <v>43</v>
      </c>
      <c r="C51" s="26">
        <v>15864</v>
      </c>
      <c r="D51" s="26">
        <v>89951644</v>
      </c>
      <c r="E51" s="26">
        <v>1276</v>
      </c>
      <c r="F51" s="26">
        <v>1345</v>
      </c>
      <c r="G51" s="26">
        <v>95553075</v>
      </c>
      <c r="H51" s="13">
        <f t="shared" si="8"/>
        <v>0.0006074440848179414</v>
      </c>
      <c r="I51" s="13">
        <f t="shared" si="9"/>
        <v>0.0006061080694974052</v>
      </c>
      <c r="J51" s="17">
        <f t="shared" si="6"/>
        <v>5670.174230963187</v>
      </c>
      <c r="K51" s="20">
        <f t="shared" si="7"/>
        <v>71043.17843866171</v>
      </c>
    </row>
    <row r="52" spans="1:11" ht="12.75">
      <c r="A52" s="25">
        <f t="shared" si="5"/>
        <v>48</v>
      </c>
      <c r="B52" s="8" t="s">
        <v>58</v>
      </c>
      <c r="C52" s="26">
        <v>15541</v>
      </c>
      <c r="D52" s="26">
        <v>105000076</v>
      </c>
      <c r="E52" s="26">
        <v>736</v>
      </c>
      <c r="F52" s="26">
        <v>614</v>
      </c>
      <c r="G52" s="26">
        <v>42416776</v>
      </c>
      <c r="H52" s="13">
        <f t="shared" si="8"/>
        <v>0.0005950761801661389</v>
      </c>
      <c r="I52" s="13">
        <f t="shared" si="9"/>
        <v>0.0007075067284088863</v>
      </c>
      <c r="J52" s="17">
        <f t="shared" si="6"/>
        <v>6756.326877292324</v>
      </c>
      <c r="K52" s="20">
        <f t="shared" si="7"/>
        <v>69082.69706840391</v>
      </c>
    </row>
    <row r="53" spans="1:11" ht="25.5">
      <c r="A53" s="25">
        <f t="shared" si="5"/>
        <v>49</v>
      </c>
      <c r="B53" s="8" t="s">
        <v>55</v>
      </c>
      <c r="C53" s="26">
        <v>15019</v>
      </c>
      <c r="D53" s="26">
        <v>62533828</v>
      </c>
      <c r="E53" s="26">
        <v>450</v>
      </c>
      <c r="F53" s="26">
        <v>368</v>
      </c>
      <c r="G53" s="26">
        <v>26752739</v>
      </c>
      <c r="H53" s="13">
        <f t="shared" si="8"/>
        <v>0.0005750884209455788</v>
      </c>
      <c r="I53" s="13">
        <f t="shared" si="9"/>
        <v>0.000421362590853401</v>
      </c>
      <c r="J53" s="17">
        <f t="shared" si="6"/>
        <v>4163.6479126439845</v>
      </c>
      <c r="K53" s="20">
        <f t="shared" si="7"/>
        <v>72697.66032608696</v>
      </c>
    </row>
    <row r="54" spans="1:11" ht="12.75">
      <c r="A54" s="25">
        <f t="shared" si="5"/>
        <v>50</v>
      </c>
      <c r="B54" s="8" t="s">
        <v>34</v>
      </c>
      <c r="C54" s="26">
        <v>7901</v>
      </c>
      <c r="D54" s="26">
        <v>55690225.89</v>
      </c>
      <c r="E54" s="26">
        <v>1481</v>
      </c>
      <c r="F54" s="26">
        <v>2012</v>
      </c>
      <c r="G54" s="26">
        <v>131574726.52</v>
      </c>
      <c r="H54" s="13">
        <f t="shared" si="8"/>
        <v>0.00030253502988820946</v>
      </c>
      <c r="I54" s="13">
        <f t="shared" si="9"/>
        <v>0.00037524934290319713</v>
      </c>
      <c r="J54" s="17">
        <f t="shared" si="6"/>
        <v>7048.503466649791</v>
      </c>
      <c r="K54" s="20">
        <f t="shared" si="7"/>
        <v>65394.9933001988</v>
      </c>
    </row>
    <row r="55" spans="1:11" ht="12.75">
      <c r="A55" s="25">
        <f t="shared" si="5"/>
        <v>51</v>
      </c>
      <c r="B55" s="8" t="s">
        <v>27</v>
      </c>
      <c r="C55" s="26">
        <v>6875</v>
      </c>
      <c r="D55" s="26">
        <v>43079249</v>
      </c>
      <c r="E55" s="26">
        <v>410</v>
      </c>
      <c r="F55" s="26">
        <v>592</v>
      </c>
      <c r="G55" s="26">
        <v>34993851</v>
      </c>
      <c r="H55" s="13">
        <f t="shared" si="8"/>
        <v>0.0002632487445236603</v>
      </c>
      <c r="I55" s="13">
        <f t="shared" si="9"/>
        <v>0.000290274632965997</v>
      </c>
      <c r="J55" s="17">
        <f t="shared" si="6"/>
        <v>6266.072581818182</v>
      </c>
      <c r="K55" s="20">
        <f t="shared" si="7"/>
        <v>59111.2347972973</v>
      </c>
    </row>
    <row r="56" spans="1:11" ht="14.25" customHeight="1">
      <c r="A56" s="25">
        <f t="shared" si="5"/>
        <v>52</v>
      </c>
      <c r="B56" s="8" t="s">
        <v>68</v>
      </c>
      <c r="C56" s="26">
        <v>5968</v>
      </c>
      <c r="D56" s="26">
        <v>51015987</v>
      </c>
      <c r="E56" s="26">
        <v>687</v>
      </c>
      <c r="F56" s="26">
        <v>677</v>
      </c>
      <c r="G56" s="26">
        <v>51514888</v>
      </c>
      <c r="H56" s="13">
        <f t="shared" si="8"/>
        <v>0.00022851905560977522</v>
      </c>
      <c r="I56" s="13">
        <f t="shared" si="9"/>
        <v>0.000343753599368064</v>
      </c>
      <c r="J56" s="17">
        <f t="shared" si="6"/>
        <v>8548.255194369973</v>
      </c>
      <c r="K56" s="20">
        <f t="shared" si="7"/>
        <v>76092.89217134417</v>
      </c>
    </row>
    <row r="57" spans="1:11" ht="12.75">
      <c r="A57" s="25">
        <f t="shared" si="5"/>
        <v>53</v>
      </c>
      <c r="B57" s="8" t="s">
        <v>41</v>
      </c>
      <c r="C57" s="26">
        <v>5547</v>
      </c>
      <c r="D57" s="26">
        <v>37150159</v>
      </c>
      <c r="E57" s="26">
        <v>367</v>
      </c>
      <c r="F57" s="26">
        <v>343</v>
      </c>
      <c r="G57" s="26">
        <v>22225274</v>
      </c>
      <c r="H57" s="13">
        <f t="shared" si="8"/>
        <v>0.00021239865976330818</v>
      </c>
      <c r="I57" s="13">
        <f t="shared" si="9"/>
        <v>0.00025032350885117403</v>
      </c>
      <c r="J57" s="17">
        <f t="shared" si="6"/>
        <v>6697.342527492338</v>
      </c>
      <c r="K57" s="20">
        <f t="shared" si="7"/>
        <v>64796.71720116618</v>
      </c>
    </row>
    <row r="58" spans="1:11" ht="12.75">
      <c r="A58" s="25">
        <f t="shared" si="5"/>
        <v>54</v>
      </c>
      <c r="B58" s="8" t="s">
        <v>18</v>
      </c>
      <c r="C58" s="26">
        <v>4761</v>
      </c>
      <c r="D58" s="26">
        <v>28988695</v>
      </c>
      <c r="E58" s="26">
        <v>288</v>
      </c>
      <c r="F58" s="26">
        <v>231</v>
      </c>
      <c r="G58" s="26">
        <v>14377482</v>
      </c>
      <c r="H58" s="13">
        <f t="shared" si="8"/>
        <v>0.00018230214875303953</v>
      </c>
      <c r="I58" s="13">
        <f t="shared" si="9"/>
        <v>0.0001953303039541899</v>
      </c>
      <c r="J58" s="17">
        <f t="shared" si="6"/>
        <v>6088.78281873556</v>
      </c>
      <c r="K58" s="20">
        <f t="shared" si="7"/>
        <v>62240.181818181816</v>
      </c>
    </row>
    <row r="59" spans="1:11" ht="12.75">
      <c r="A59" s="25">
        <f t="shared" si="5"/>
        <v>55</v>
      </c>
      <c r="B59" s="8" t="s">
        <v>22</v>
      </c>
      <c r="C59" s="26">
        <v>2679</v>
      </c>
      <c r="D59" s="26">
        <v>19595271</v>
      </c>
      <c r="E59" s="26">
        <v>669</v>
      </c>
      <c r="F59" s="26">
        <v>629</v>
      </c>
      <c r="G59" s="26">
        <v>44719925</v>
      </c>
      <c r="H59" s="13">
        <f t="shared" si="8"/>
        <v>0.00010258085622965614</v>
      </c>
      <c r="I59" s="13">
        <f t="shared" si="9"/>
        <v>0.00013203596231202276</v>
      </c>
      <c r="J59" s="17">
        <f t="shared" si="6"/>
        <v>7314.397536394177</v>
      </c>
      <c r="K59" s="20">
        <f t="shared" si="7"/>
        <v>71096.86009538951</v>
      </c>
    </row>
    <row r="60" spans="1:11" ht="12.75">
      <c r="A60" s="25">
        <f t="shared" si="5"/>
        <v>56</v>
      </c>
      <c r="B60" s="8" t="s">
        <v>26</v>
      </c>
      <c r="C60" s="26">
        <v>2437</v>
      </c>
      <c r="D60" s="26">
        <v>14546339</v>
      </c>
      <c r="E60" s="26">
        <v>513</v>
      </c>
      <c r="F60" s="26">
        <v>572</v>
      </c>
      <c r="G60" s="26">
        <v>46207685</v>
      </c>
      <c r="H60" s="13">
        <f t="shared" si="8"/>
        <v>9.331450042242329E-05</v>
      </c>
      <c r="I60" s="13">
        <f t="shared" si="9"/>
        <v>9.801547873371626E-05</v>
      </c>
      <c r="J60" s="17">
        <f t="shared" si="6"/>
        <v>5968.953221173574</v>
      </c>
      <c r="K60" s="20">
        <f t="shared" si="7"/>
        <v>80782.66608391609</v>
      </c>
    </row>
    <row r="61" spans="1:11" ht="12.75">
      <c r="A61" s="25">
        <f t="shared" si="5"/>
        <v>57</v>
      </c>
      <c r="B61" s="8" t="s">
        <v>52</v>
      </c>
      <c r="C61" s="26">
        <v>140</v>
      </c>
      <c r="D61" s="26">
        <v>1110227</v>
      </c>
      <c r="E61" s="26">
        <v>869</v>
      </c>
      <c r="F61" s="26">
        <v>1092</v>
      </c>
      <c r="G61" s="26">
        <v>70140959</v>
      </c>
      <c r="H61" s="13">
        <f t="shared" si="8"/>
        <v>5.360701706663628E-06</v>
      </c>
      <c r="I61" s="13">
        <f t="shared" si="9"/>
        <v>7.480880990611974E-06</v>
      </c>
      <c r="J61" s="17">
        <f t="shared" si="6"/>
        <v>7930.192857142857</v>
      </c>
      <c r="K61" s="20">
        <f t="shared" si="7"/>
        <v>64231.64743589744</v>
      </c>
    </row>
    <row r="62" spans="1:11" ht="12.75">
      <c r="A62" s="25">
        <f t="shared" si="5"/>
        <v>58</v>
      </c>
      <c r="B62" s="8" t="s">
        <v>65</v>
      </c>
      <c r="C62" s="26">
        <v>15</v>
      </c>
      <c r="D62" s="26">
        <v>72550.3</v>
      </c>
      <c r="E62" s="26">
        <v>2</v>
      </c>
      <c r="F62" s="26">
        <v>4</v>
      </c>
      <c r="G62" s="26">
        <v>148559.33</v>
      </c>
      <c r="H62" s="13">
        <f t="shared" si="8"/>
        <v>5.743608971425316E-07</v>
      </c>
      <c r="I62" s="13">
        <f t="shared" si="9"/>
        <v>4.88855126143749E-07</v>
      </c>
      <c r="J62" s="17">
        <f t="shared" si="6"/>
        <v>4836.6866666666665</v>
      </c>
      <c r="K62" s="20">
        <f t="shared" si="7"/>
        <v>37139.8325</v>
      </c>
    </row>
    <row r="63" spans="1:11" ht="12.75">
      <c r="A63" s="25">
        <f t="shared" si="5"/>
        <v>59</v>
      </c>
      <c r="B63" s="8" t="s">
        <v>11</v>
      </c>
      <c r="C63" s="26">
        <v>0</v>
      </c>
      <c r="D63" s="26">
        <v>6333671</v>
      </c>
      <c r="E63" s="26">
        <v>238</v>
      </c>
      <c r="F63" s="26">
        <v>788</v>
      </c>
      <c r="G63" s="26">
        <v>42436306</v>
      </c>
      <c r="H63" s="13">
        <f t="shared" si="8"/>
        <v>0</v>
      </c>
      <c r="I63" s="13">
        <f t="shared" si="9"/>
        <v>4.267725337673317E-05</v>
      </c>
      <c r="J63" s="17" t="e">
        <f t="shared" si="6"/>
        <v>#DIV/0!</v>
      </c>
      <c r="K63" s="20">
        <f t="shared" si="7"/>
        <v>53853.18020304568</v>
      </c>
    </row>
    <row r="64" spans="1:11" ht="12.75">
      <c r="A64" s="25">
        <f t="shared" si="5"/>
        <v>60</v>
      </c>
      <c r="B64" s="8" t="s">
        <v>14</v>
      </c>
      <c r="C64" s="26">
        <v>0</v>
      </c>
      <c r="D64" s="26">
        <v>0</v>
      </c>
      <c r="E64" s="26">
        <v>30</v>
      </c>
      <c r="F64" s="26">
        <v>0</v>
      </c>
      <c r="G64" s="26">
        <v>348288</v>
      </c>
      <c r="H64" s="13">
        <f t="shared" si="8"/>
        <v>0</v>
      </c>
      <c r="I64" s="13">
        <f t="shared" si="9"/>
        <v>0</v>
      </c>
      <c r="J64" s="17" t="e">
        <f t="shared" si="6"/>
        <v>#DIV/0!</v>
      </c>
      <c r="K64" s="20" t="e">
        <f t="shared" si="7"/>
        <v>#DIV/0!</v>
      </c>
    </row>
    <row r="65" spans="1:11" ht="13.5" thickBot="1">
      <c r="A65" s="27">
        <f t="shared" si="5"/>
        <v>61</v>
      </c>
      <c r="B65" s="21" t="s">
        <v>17</v>
      </c>
      <c r="C65" s="28">
        <v>0</v>
      </c>
      <c r="D65" s="28">
        <v>0</v>
      </c>
      <c r="E65" s="28">
        <v>29</v>
      </c>
      <c r="F65" s="28">
        <v>1317</v>
      </c>
      <c r="G65" s="28">
        <v>74711362</v>
      </c>
      <c r="H65" s="24">
        <f t="shared" si="8"/>
        <v>0</v>
      </c>
      <c r="I65" s="24">
        <f t="shared" si="9"/>
        <v>0</v>
      </c>
      <c r="J65" s="22" t="e">
        <f t="shared" si="6"/>
        <v>#DIV/0!</v>
      </c>
      <c r="K65" s="23">
        <f t="shared" si="7"/>
        <v>56728.444950645404</v>
      </c>
    </row>
    <row r="66" ht="12.75">
      <c r="A66" s="10"/>
    </row>
    <row r="85" spans="10:11" ht="12.75">
      <c r="J85"/>
      <c r="K85"/>
    </row>
    <row r="86" spans="10:11" ht="12.75">
      <c r="J86"/>
      <c r="K86"/>
    </row>
  </sheetData>
  <sheetProtection/>
  <autoFilter ref="A4:K4">
    <sortState ref="A5:K86">
      <sortCondition descending="1" sortBy="value" ref="H5:H86"/>
    </sortState>
  </autoFilter>
  <mergeCells count="11">
    <mergeCell ref="A1:G1"/>
    <mergeCell ref="D2:D3"/>
    <mergeCell ref="E2:F2"/>
    <mergeCell ref="G2:G3"/>
    <mergeCell ref="A2:A3"/>
    <mergeCell ref="B2:B3"/>
    <mergeCell ref="J2:J3"/>
    <mergeCell ref="K2:K3"/>
    <mergeCell ref="C2:C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Чудина</dc:creator>
  <cp:keywords/>
  <dc:description/>
  <cp:lastModifiedBy>Забавина Татьяна Сергеевна</cp:lastModifiedBy>
  <cp:lastPrinted>2015-11-24T13:48:42Z</cp:lastPrinted>
  <dcterms:created xsi:type="dcterms:W3CDTF">2010-02-26T12:38:55Z</dcterms:created>
  <dcterms:modified xsi:type="dcterms:W3CDTF">2018-09-26T09:25:02Z</dcterms:modified>
  <cp:category/>
  <cp:version/>
  <cp:contentType/>
  <cp:contentStatus/>
</cp:coreProperties>
</file>