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0" activeTab="0"/>
  </bookViews>
  <sheets>
    <sheet name="янв-июнь 2020" sheetId="1" r:id="rId1"/>
    <sheet name=" янв-июнь 2019" sheetId="2" r:id="rId2"/>
    <sheet name="Лист1" sheetId="3" state="hidden" r:id="rId3"/>
    <sheet name="Лист2" sheetId="4" state="hidden" r:id="rId4"/>
    <sheet name="Лист3" sheetId="5" state="hidden" r:id="rId5"/>
    <sheet name="Лист4" sheetId="6" state="hidden" r:id="rId6"/>
  </sheets>
  <definedNames>
    <definedName name="_xlnm._FilterDatabase" localSheetId="1" hidden="1">' янв-июнь 2019'!$A$4:$K$4</definedName>
    <definedName name="Excel_BuiltIn__FilterDatabase" localSheetId="0">'янв-июнь 2020'!$A$4:$K$4</definedName>
  </definedNames>
  <calcPr fullCalcOnLoad="1"/>
</workbook>
</file>

<file path=xl/sharedStrings.xml><?xml version="1.0" encoding="utf-8"?>
<sst xmlns="http://schemas.openxmlformats.org/spreadsheetml/2006/main" count="171" uniqueCount="67">
  <si>
    <t>Предварительные сведения по ОСАГО за период: январь - июнь 2020г</t>
  </si>
  <si>
    <t>№ п/п</t>
  </si>
  <si>
    <t>Организация (краткое название)</t>
  </si>
  <si>
    <t>Заключено договоров, вступивших в силу</t>
  </si>
  <si>
    <t>Начислено страховых премий, руб.</t>
  </si>
  <si>
    <t>Количество страховых случаев</t>
  </si>
  <si>
    <t>Сумма выплат по страховым случаям, руб.</t>
  </si>
  <si>
    <t>Доля по договорам, %</t>
  </si>
  <si>
    <t>Доля по премиям, %</t>
  </si>
  <si>
    <t>Средняя премия, руб.</t>
  </si>
  <si>
    <t>Средняя выплата, руб.</t>
  </si>
  <si>
    <t>Заявленных</t>
  </si>
  <si>
    <t xml:space="preserve">Урегулированных </t>
  </si>
  <si>
    <t>Итого:</t>
  </si>
  <si>
    <t>РЕСО-Гарантия</t>
  </si>
  <si>
    <t>Росгосстрах</t>
  </si>
  <si>
    <t>АльфаСтрахование</t>
  </si>
  <si>
    <t>Ингосстрах</t>
  </si>
  <si>
    <t>ВСК</t>
  </si>
  <si>
    <t>СОГАЗ</t>
  </si>
  <si>
    <t>АСКО-СТРАХОВАНИЕ</t>
  </si>
  <si>
    <t>Югория</t>
  </si>
  <si>
    <t>НСГ- РОСЭНЕРГО</t>
  </si>
  <si>
    <t>Согласие</t>
  </si>
  <si>
    <t>Ренессанс Страхование</t>
  </si>
  <si>
    <t>Астро-Волга</t>
  </si>
  <si>
    <t>ЭНЕРГОГАРАНТ</t>
  </si>
  <si>
    <t>МАКС</t>
  </si>
  <si>
    <t>Юнити страхование</t>
  </si>
  <si>
    <t>Гелиос</t>
  </si>
  <si>
    <t>Зетта Страхование</t>
  </si>
  <si>
    <t>ГАЙДЕ</t>
  </si>
  <si>
    <t>Армеец</t>
  </si>
  <si>
    <t>Тинькофф Страхование</t>
  </si>
  <si>
    <t>Совкомбанк страхование</t>
  </si>
  <si>
    <t>Объединенная страховая компания</t>
  </si>
  <si>
    <t>Двадцать первый век</t>
  </si>
  <si>
    <t>ЕВРОИНС</t>
  </si>
  <si>
    <t>Чулпан</t>
  </si>
  <si>
    <t>Надежда</t>
  </si>
  <si>
    <t>Талисман</t>
  </si>
  <si>
    <t>ВЕРНА</t>
  </si>
  <si>
    <t>Адонис</t>
  </si>
  <si>
    <t>Абсолют Страхование</t>
  </si>
  <si>
    <t>БАСК</t>
  </si>
  <si>
    <t>Боровицкое страховое общество</t>
  </si>
  <si>
    <t>Сургутнефтегаз</t>
  </si>
  <si>
    <t>ПАРИ</t>
  </si>
  <si>
    <t>Паритет-СК</t>
  </si>
  <si>
    <t>Страховая бизнес группа</t>
  </si>
  <si>
    <t>ПОЛИС-ГАРАНТ</t>
  </si>
  <si>
    <t>Сибирский Дом Страхования</t>
  </si>
  <si>
    <t>Медэкспресс</t>
  </si>
  <si>
    <t>Спасские ворота</t>
  </si>
  <si>
    <t>Геополис</t>
  </si>
  <si>
    <t>ПРОМИНСТРАХ</t>
  </si>
  <si>
    <t>Мегарусс-Д</t>
  </si>
  <si>
    <t>РЕСО-Шанс</t>
  </si>
  <si>
    <t>Предварительные сведения по ОСАГО за период: январь - июнь 2019г</t>
  </si>
  <si>
    <t>НАСКО</t>
  </si>
  <si>
    <t>Стерх</t>
  </si>
  <si>
    <t>СЕРВИСРЕЗЕРВ</t>
  </si>
  <si>
    <t>Поволжский страховой альянс</t>
  </si>
  <si>
    <t>Сибирский Спас</t>
  </si>
  <si>
    <t>Ангара</t>
  </si>
  <si>
    <t>ЭРГО</t>
  </si>
  <si>
    <t>Либерти Страхование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</si>
</sst>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%"/>
    <numFmt numFmtId="166" formatCode="_(* #,##0_);_(* \(#,##0\);_(* \-_);_(@_)"/>
    <numFmt numFmtId="167" formatCode="_(* #,##0.00_);_(* \(#,##0.00\);_(* \-??_);_(@_)"/>
    <numFmt numFmtId="168" formatCode="_-* #,##0.00_р_._-;\-* #,##0.00_р_._-;_-* \-??_р_._-;_-@_-"/>
    <numFmt numFmtId="169" formatCode="#,##0"/>
    <numFmt numFmtId="170" formatCode="_-* #,##0_р_._-;\-* #,##0_р_._-;_-* \-_р_._-;_-@_-"/>
    <numFmt numFmtId="171" formatCode="0.0%"/>
    <numFmt numFmtId="172" formatCode="0.00%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8"/>
      <name val="Arial Cyr"/>
      <family val="2"/>
    </font>
    <font>
      <sz val="9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2"/>
      <name val="Arial Cyr"/>
      <family val="2"/>
    </font>
    <font>
      <sz val="10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8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5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5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2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9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3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6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7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3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4" fillId="7" borderId="1" applyNumberFormat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5" fillId="20" borderId="2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6" fillId="20" borderId="1" applyNumberFormat="0" applyAlignment="0" applyProtection="0"/>
    <xf numFmtId="164" fontId="6" fillId="20" borderId="1" applyNumberFormat="0" applyAlignment="0" applyProtection="0"/>
    <xf numFmtId="164" fontId="7" fillId="0" borderId="0" applyNumberFormat="0" applyFill="0" applyBorder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11" fillId="0" borderId="6" applyNumberFormat="0" applyFill="0" applyAlignment="0" applyProtection="0"/>
    <xf numFmtId="164" fontId="11" fillId="0" borderId="6" applyNumberFormat="0" applyFill="0" applyAlignment="0" applyProtection="0"/>
    <xf numFmtId="164" fontId="12" fillId="21" borderId="7" applyNumberFormat="0" applyAlignment="0" applyProtection="0"/>
    <xf numFmtId="164" fontId="12" fillId="21" borderId="7" applyNumberFormat="0" applyAlignment="0" applyProtection="0"/>
    <xf numFmtId="164" fontId="12" fillId="21" borderId="7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22" borderId="0" applyNumberFormat="0" applyBorder="0" applyAlignment="0" applyProtection="0"/>
    <xf numFmtId="164" fontId="14" fillId="22" borderId="0" applyNumberFormat="0" applyBorder="0" applyAlignment="0" applyProtection="0"/>
    <xf numFmtId="164" fontId="14" fillId="22" borderId="0" applyNumberFormat="0" applyBorder="0" applyAlignment="0" applyProtection="0"/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6" fillId="0" borderId="0">
      <alignment/>
      <protection/>
    </xf>
    <xf numFmtId="164" fontId="16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8" fillId="3" borderId="0" applyNumberFormat="0" applyBorder="0" applyAlignment="0" applyProtection="0"/>
    <xf numFmtId="164" fontId="18" fillId="3" borderId="0" applyNumberFormat="0" applyBorder="0" applyAlignment="0" applyProtection="0"/>
    <xf numFmtId="164" fontId="18" fillId="3" borderId="0" applyNumberFormat="0" applyBorder="0" applyAlignment="0" applyProtection="0"/>
    <xf numFmtId="164" fontId="19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0" fillId="23" borderId="8" applyNumberFormat="0" applyAlignment="0" applyProtection="0"/>
    <xf numFmtId="164" fontId="0" fillId="23" borderId="8" applyNumberFormat="0" applyAlignment="0" applyProtection="0"/>
    <xf numFmtId="164" fontId="0" fillId="23" borderId="8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4" fontId="22" fillId="4" borderId="0" applyNumberFormat="0" applyBorder="0" applyAlignment="0" applyProtection="0"/>
    <xf numFmtId="164" fontId="22" fillId="4" borderId="0" applyNumberFormat="0" applyBorder="0" applyAlignment="0" applyProtection="0"/>
    <xf numFmtId="164" fontId="22" fillId="4" borderId="0" applyNumberFormat="0" applyBorder="0" applyAlignment="0" applyProtection="0"/>
  </cellStyleXfs>
  <cellXfs count="56">
    <xf numFmtId="164" fontId="0" fillId="0" borderId="0" xfId="0" applyAlignment="1">
      <alignment/>
    </xf>
    <xf numFmtId="164" fontId="15" fillId="0" borderId="0" xfId="0" applyFont="1" applyAlignment="1">
      <alignment horizontal="center" vertical="center"/>
    </xf>
    <xf numFmtId="164" fontId="15" fillId="0" borderId="0" xfId="0" applyFont="1" applyAlignment="1">
      <alignment vertical="top" wrapText="1"/>
    </xf>
    <xf numFmtId="169" fontId="15" fillId="0" borderId="0" xfId="0" applyNumberFormat="1" applyFont="1" applyAlignment="1">
      <alignment horizontal="right" vertical="center"/>
    </xf>
    <xf numFmtId="164" fontId="15" fillId="0" borderId="0" xfId="0" applyFont="1" applyAlignment="1">
      <alignment horizontal="right" vertical="center"/>
    </xf>
    <xf numFmtId="164" fontId="0" fillId="0" borderId="0" xfId="0" applyFill="1" applyAlignment="1">
      <alignment/>
    </xf>
    <xf numFmtId="164" fontId="23" fillId="0" borderId="10" xfId="0" applyFont="1" applyFill="1" applyBorder="1" applyAlignment="1">
      <alignment horizontal="center" vertical="center" wrapText="1"/>
    </xf>
    <xf numFmtId="164" fontId="0" fillId="0" borderId="0" xfId="0" applyFill="1" applyAlignment="1">
      <alignment vertical="center"/>
    </xf>
    <xf numFmtId="164" fontId="24" fillId="0" borderId="11" xfId="0" applyFont="1" applyBorder="1" applyAlignment="1">
      <alignment horizontal="center" vertical="center" wrapText="1"/>
    </xf>
    <xf numFmtId="164" fontId="24" fillId="0" borderId="12" xfId="0" applyFont="1" applyBorder="1" applyAlignment="1">
      <alignment horizontal="center" vertical="center" wrapText="1"/>
    </xf>
    <xf numFmtId="169" fontId="24" fillId="0" borderId="12" xfId="0" applyNumberFormat="1" applyFont="1" applyBorder="1" applyAlignment="1">
      <alignment horizontal="center" vertical="center" wrapText="1"/>
    </xf>
    <xf numFmtId="164" fontId="24" fillId="0" borderId="13" xfId="0" applyFont="1" applyBorder="1" applyAlignment="1">
      <alignment horizontal="center" vertical="center" wrapText="1"/>
    </xf>
    <xf numFmtId="164" fontId="24" fillId="0" borderId="14" xfId="0" applyFont="1" applyBorder="1" applyAlignment="1">
      <alignment horizontal="center" vertical="center" wrapText="1"/>
    </xf>
    <xf numFmtId="164" fontId="23" fillId="0" borderId="15" xfId="0" applyFont="1" applyBorder="1" applyAlignment="1">
      <alignment horizontal="center" vertical="center" wrapText="1"/>
    </xf>
    <xf numFmtId="164" fontId="23" fillId="6" borderId="14" xfId="0" applyFont="1" applyFill="1" applyBorder="1" applyAlignment="1">
      <alignment vertical="center" wrapText="1"/>
    </xf>
    <xf numFmtId="170" fontId="24" fillId="6" borderId="14" xfId="0" applyNumberFormat="1" applyFont="1" applyFill="1" applyBorder="1" applyAlignment="1">
      <alignment horizontal="right" vertical="center" wrapText="1"/>
    </xf>
    <xf numFmtId="165" fontId="24" fillId="6" borderId="14" xfId="19" applyFont="1" applyFill="1" applyBorder="1" applyAlignment="1" applyProtection="1">
      <alignment horizontal="right" vertical="center" wrapText="1"/>
      <protection/>
    </xf>
    <xf numFmtId="170" fontId="25" fillId="6" borderId="14" xfId="0" applyNumberFormat="1" applyFont="1" applyFill="1" applyBorder="1" applyAlignment="1">
      <alignment horizontal="right" vertical="center" wrapText="1"/>
    </xf>
    <xf numFmtId="170" fontId="25" fillId="6" borderId="16" xfId="0" applyNumberFormat="1" applyFont="1" applyFill="1" applyBorder="1" applyAlignment="1">
      <alignment horizontal="right" vertical="center" wrapText="1"/>
    </xf>
    <xf numFmtId="164" fontId="26" fillId="0" borderId="0" xfId="0" applyFont="1" applyFill="1" applyAlignment="1">
      <alignment vertical="center"/>
    </xf>
    <xf numFmtId="164" fontId="24" fillId="10" borderId="15" xfId="0" applyFont="1" applyFill="1" applyBorder="1" applyAlignment="1">
      <alignment horizontal="center" vertical="center"/>
    </xf>
    <xf numFmtId="164" fontId="24" fillId="10" borderId="14" xfId="0" applyFont="1" applyFill="1" applyBorder="1" applyAlignment="1">
      <alignment horizontal="left" vertical="center" wrapText="1"/>
    </xf>
    <xf numFmtId="170" fontId="24" fillId="10" borderId="14" xfId="0" applyNumberFormat="1" applyFont="1" applyFill="1" applyBorder="1" applyAlignment="1">
      <alignment/>
    </xf>
    <xf numFmtId="171" fontId="24" fillId="10" borderId="14" xfId="19" applyNumberFormat="1" applyFont="1" applyFill="1" applyBorder="1" applyAlignment="1" applyProtection="1">
      <alignment/>
      <protection/>
    </xf>
    <xf numFmtId="169" fontId="24" fillId="10" borderId="14" xfId="0" applyNumberFormat="1" applyFont="1" applyFill="1" applyBorder="1" applyAlignment="1">
      <alignment horizontal="right" vertical="center"/>
    </xf>
    <xf numFmtId="169" fontId="24" fillId="10" borderId="16" xfId="0" applyNumberFormat="1" applyFont="1" applyFill="1" applyBorder="1" applyAlignment="1">
      <alignment horizontal="right" vertical="center"/>
    </xf>
    <xf numFmtId="172" fontId="0" fillId="0" borderId="0" xfId="0" applyNumberFormat="1" applyFill="1" applyAlignment="1">
      <alignment/>
    </xf>
    <xf numFmtId="164" fontId="0" fillId="24" borderId="0" xfId="0" applyFont="1" applyFill="1" applyAlignment="1">
      <alignment/>
    </xf>
    <xf numFmtId="170" fontId="0" fillId="0" borderId="0" xfId="0" applyNumberFormat="1" applyFill="1" applyAlignment="1">
      <alignment/>
    </xf>
    <xf numFmtId="164" fontId="15" fillId="24" borderId="15" xfId="0" applyFont="1" applyFill="1" applyBorder="1" applyAlignment="1">
      <alignment horizontal="center" vertical="center"/>
    </xf>
    <xf numFmtId="164" fontId="15" fillId="0" borderId="14" xfId="0" applyFont="1" applyFill="1" applyBorder="1" applyAlignment="1">
      <alignment horizontal="left" vertical="center" wrapText="1"/>
    </xf>
    <xf numFmtId="170" fontId="15" fillId="24" borderId="14" xfId="0" applyNumberFormat="1" applyFont="1" applyFill="1" applyBorder="1" applyAlignment="1">
      <alignment/>
    </xf>
    <xf numFmtId="171" fontId="15" fillId="24" borderId="14" xfId="19" applyNumberFormat="1" applyFont="1" applyFill="1" applyBorder="1" applyAlignment="1" applyProtection="1">
      <alignment/>
      <protection/>
    </xf>
    <xf numFmtId="169" fontId="15" fillId="24" borderId="14" xfId="0" applyNumberFormat="1" applyFont="1" applyFill="1" applyBorder="1" applyAlignment="1">
      <alignment horizontal="right" vertical="center"/>
    </xf>
    <xf numFmtId="169" fontId="15" fillId="24" borderId="16" xfId="0" applyNumberFormat="1" applyFont="1" applyFill="1" applyBorder="1" applyAlignment="1">
      <alignment horizontal="right" vertical="center"/>
    </xf>
    <xf numFmtId="164" fontId="15" fillId="24" borderId="14" xfId="0" applyFont="1" applyFill="1" applyBorder="1" applyAlignment="1">
      <alignment horizontal="left" vertical="center" wrapText="1"/>
    </xf>
    <xf numFmtId="169" fontId="15" fillId="24" borderId="14" xfId="0" applyNumberFormat="1" applyFont="1" applyFill="1" applyBorder="1" applyAlignment="1">
      <alignment horizontal="right"/>
    </xf>
    <xf numFmtId="169" fontId="15" fillId="24" borderId="16" xfId="0" applyNumberFormat="1" applyFont="1" applyFill="1" applyBorder="1" applyAlignment="1">
      <alignment horizontal="right"/>
    </xf>
    <xf numFmtId="164" fontId="15" fillId="24" borderId="17" xfId="0" applyFont="1" applyFill="1" applyBorder="1" applyAlignment="1">
      <alignment horizontal="center" vertical="center"/>
    </xf>
    <xf numFmtId="164" fontId="15" fillId="0" borderId="18" xfId="0" applyFont="1" applyFill="1" applyBorder="1" applyAlignment="1">
      <alignment horizontal="left" vertical="center" wrapText="1"/>
    </xf>
    <xf numFmtId="170" fontId="15" fillId="24" borderId="18" xfId="0" applyNumberFormat="1" applyFont="1" applyFill="1" applyBorder="1" applyAlignment="1">
      <alignment/>
    </xf>
    <xf numFmtId="171" fontId="15" fillId="24" borderId="18" xfId="19" applyNumberFormat="1" applyFont="1" applyFill="1" applyBorder="1" applyAlignment="1" applyProtection="1">
      <alignment/>
      <protection/>
    </xf>
    <xf numFmtId="169" fontId="15" fillId="24" borderId="18" xfId="0" applyNumberFormat="1" applyFont="1" applyFill="1" applyBorder="1" applyAlignment="1">
      <alignment horizontal="right" vertical="center"/>
    </xf>
    <xf numFmtId="169" fontId="15" fillId="24" borderId="19" xfId="0" applyNumberFormat="1" applyFont="1" applyFill="1" applyBorder="1" applyAlignment="1">
      <alignment horizontal="right" vertical="center"/>
    </xf>
    <xf numFmtId="169" fontId="15" fillId="0" borderId="0" xfId="0" applyNumberFormat="1" applyFont="1" applyFill="1" applyAlignment="1">
      <alignment horizontal="left" vertical="center"/>
    </xf>
    <xf numFmtId="169" fontId="15" fillId="0" borderId="0" xfId="0" applyNumberFormat="1" applyFont="1" applyFill="1" applyAlignment="1">
      <alignment horizontal="right" vertical="center"/>
    </xf>
    <xf numFmtId="164" fontId="15" fillId="0" borderId="0" xfId="0" applyFont="1" applyFill="1" applyAlignment="1">
      <alignment horizontal="right" vertical="center"/>
    </xf>
    <xf numFmtId="164" fontId="15" fillId="0" borderId="0" xfId="0" applyFont="1" applyFill="1" applyAlignment="1">
      <alignment horizontal="left" vertical="center"/>
    </xf>
    <xf numFmtId="164" fontId="15" fillId="0" borderId="0" xfId="0" applyFont="1" applyFill="1" applyBorder="1" applyAlignment="1">
      <alignment horizontal="left" vertical="top"/>
    </xf>
    <xf numFmtId="164" fontId="27" fillId="0" borderId="0" xfId="0" applyFont="1" applyAlignment="1">
      <alignment horizontal="right" vertical="center"/>
    </xf>
    <xf numFmtId="164" fontId="0" fillId="0" borderId="0" xfId="0" applyFont="1" applyFill="1" applyAlignment="1">
      <alignment/>
    </xf>
    <xf numFmtId="164" fontId="15" fillId="24" borderId="18" xfId="0" applyFont="1" applyFill="1" applyBorder="1" applyAlignment="1">
      <alignment horizontal="left" vertical="center" wrapText="1"/>
    </xf>
    <xf numFmtId="164" fontId="15" fillId="0" borderId="14" xfId="0" applyFont="1" applyFill="1" applyBorder="1" applyAlignment="1">
      <alignment horizontal="center" vertical="center" wrapText="1"/>
    </xf>
    <xf numFmtId="164" fontId="15" fillId="24" borderId="14" xfId="0" applyFont="1" applyFill="1" applyBorder="1" applyAlignment="1">
      <alignment horizontal="center" vertical="center" wrapText="1"/>
    </xf>
    <xf numFmtId="164" fontId="15" fillId="24" borderId="14" xfId="0" applyFont="1" applyFill="1" applyBorder="1" applyAlignment="1">
      <alignment horizontal="center" vertical="top" wrapText="1"/>
    </xf>
    <xf numFmtId="164" fontId="15" fillId="0" borderId="14" xfId="0" applyFont="1" applyFill="1" applyBorder="1" applyAlignment="1">
      <alignment horizontal="center" vertical="top" wrapText="1"/>
    </xf>
  </cellXfs>
  <cellStyles count="17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 2" xfId="20"/>
    <cellStyle name="20% - Акцент1 3" xfId="21"/>
    <cellStyle name="20% - Акцент1 4" xfId="22"/>
    <cellStyle name="20% - Акцент2 2" xfId="23"/>
    <cellStyle name="20% - Акцент2 3" xfId="24"/>
    <cellStyle name="20% - Акцент2 4" xfId="25"/>
    <cellStyle name="20% - Акцент3 2" xfId="26"/>
    <cellStyle name="20% - Акцент3 3" xfId="27"/>
    <cellStyle name="20% - Акцент3 4" xfId="28"/>
    <cellStyle name="20% - Акцент4 2" xfId="29"/>
    <cellStyle name="20% - Акцент4 3" xfId="30"/>
    <cellStyle name="20% - Акцент4 4" xfId="31"/>
    <cellStyle name="20% - Акцент5 2" xfId="32"/>
    <cellStyle name="20% - Акцент5 3" xfId="33"/>
    <cellStyle name="20% - Акцент5 4" xfId="34"/>
    <cellStyle name="20% - Акцент6 2" xfId="35"/>
    <cellStyle name="20% - Акцент6 3" xfId="36"/>
    <cellStyle name="20% - Акцент6 4" xfId="37"/>
    <cellStyle name="40% - Акцент1 2" xfId="38"/>
    <cellStyle name="40% - Акцент1 3" xfId="39"/>
    <cellStyle name="40% - Акцент1 4" xfId="40"/>
    <cellStyle name="40% - Акцент2 2" xfId="41"/>
    <cellStyle name="40% - Акцент2 3" xfId="42"/>
    <cellStyle name="40% - Акцент2 4" xfId="43"/>
    <cellStyle name="40% - Акцент3 2" xfId="44"/>
    <cellStyle name="40% - Акцент3 3" xfId="45"/>
    <cellStyle name="40% - Акцент3 4" xfId="46"/>
    <cellStyle name="40% - Акцент4 2" xfId="47"/>
    <cellStyle name="40% - Акцент4 3" xfId="48"/>
    <cellStyle name="40% - Акцент4 4" xfId="49"/>
    <cellStyle name="40% - Акцент5 2" xfId="50"/>
    <cellStyle name="40% - Акцент5 3" xfId="51"/>
    <cellStyle name="40% - Акцент5 4" xfId="52"/>
    <cellStyle name="40% - Акцент6 2" xfId="53"/>
    <cellStyle name="40% - Акцент6 3" xfId="54"/>
    <cellStyle name="40% - Акцент6 4" xfId="55"/>
    <cellStyle name="60% - Акцент1 2" xfId="56"/>
    <cellStyle name="60% - Акцент1 3" xfId="57"/>
    <cellStyle name="60% - Акцент1 4" xfId="58"/>
    <cellStyle name="60% - Акцент2 2" xfId="59"/>
    <cellStyle name="60% - Акцент2 3" xfId="60"/>
    <cellStyle name="60% - Акцент2 4" xfId="61"/>
    <cellStyle name="60% - Акцент3 2" xfId="62"/>
    <cellStyle name="60% - Акцент3 3" xfId="63"/>
    <cellStyle name="60% - Акцент3 4" xfId="64"/>
    <cellStyle name="60% - Акцент4 2" xfId="65"/>
    <cellStyle name="60% - Акцент4 3" xfId="66"/>
    <cellStyle name="60% - Акцент4 4" xfId="67"/>
    <cellStyle name="60% - Акцент5 2" xfId="68"/>
    <cellStyle name="60% - Акцент5 3" xfId="69"/>
    <cellStyle name="60% - Акцент5 4" xfId="70"/>
    <cellStyle name="60% - Акцент6 2" xfId="71"/>
    <cellStyle name="60% - Акцент6 3" xfId="72"/>
    <cellStyle name="60% - Акцент6 4" xfId="73"/>
    <cellStyle name="Акцент1 2" xfId="74"/>
    <cellStyle name="Акцент1 3" xfId="75"/>
    <cellStyle name="Акцент1 4" xfId="76"/>
    <cellStyle name="Акцент2 2" xfId="77"/>
    <cellStyle name="Акцент2 3" xfId="78"/>
    <cellStyle name="Акцент2 4" xfId="79"/>
    <cellStyle name="Акцент3 2" xfId="80"/>
    <cellStyle name="Акцент3 3" xfId="81"/>
    <cellStyle name="Акцент3 4" xfId="82"/>
    <cellStyle name="Акцент4 2" xfId="83"/>
    <cellStyle name="Акцент4 3" xfId="84"/>
    <cellStyle name="Акцент4 4" xfId="85"/>
    <cellStyle name="Акцент5 2" xfId="86"/>
    <cellStyle name="Акцент5 3" xfId="87"/>
    <cellStyle name="Акцент5 4" xfId="88"/>
    <cellStyle name="Акцент6 2" xfId="89"/>
    <cellStyle name="Акцент6 3" xfId="90"/>
    <cellStyle name="Акцент6 4" xfId="91"/>
    <cellStyle name="Ввод  2" xfId="92"/>
    <cellStyle name="Ввод  3" xfId="93"/>
    <cellStyle name="Ввод  4" xfId="94"/>
    <cellStyle name="Вывод 2" xfId="95"/>
    <cellStyle name="Вывод 3" xfId="96"/>
    <cellStyle name="Вывод 4" xfId="97"/>
    <cellStyle name="Вычисление 2" xfId="98"/>
    <cellStyle name="Вычисление 3" xfId="99"/>
    <cellStyle name="Вычисление 4" xfId="100"/>
    <cellStyle name="Гиперссылка 2" xfId="101"/>
    <cellStyle name="Заголовок 1 2" xfId="102"/>
    <cellStyle name="Заголовок 1 3" xfId="103"/>
    <cellStyle name="Заголовок 1 4" xfId="104"/>
    <cellStyle name="Заголовок 2 2" xfId="105"/>
    <cellStyle name="Заголовок 2 3" xfId="106"/>
    <cellStyle name="Заголовок 2 4" xfId="107"/>
    <cellStyle name="Заголовок 3 2" xfId="108"/>
    <cellStyle name="Заголовок 3 3" xfId="109"/>
    <cellStyle name="Заголовок 3 4" xfId="110"/>
    <cellStyle name="Заголовок 4 2" xfId="111"/>
    <cellStyle name="Заголовок 4 3" xfId="112"/>
    <cellStyle name="Заголовок 4 4" xfId="113"/>
    <cellStyle name="Итог 2" xfId="114"/>
    <cellStyle name="Итог 3" xfId="115"/>
    <cellStyle name="Итог 4" xfId="116"/>
    <cellStyle name="Контрольная ячейка 2" xfId="117"/>
    <cellStyle name="Контрольная ячейка 3" xfId="118"/>
    <cellStyle name="Контрольная ячейка 4" xfId="119"/>
    <cellStyle name="Название 2" xfId="120"/>
    <cellStyle name="Название 3" xfId="121"/>
    <cellStyle name="Название 4" xfId="122"/>
    <cellStyle name="Нейтральный 2" xfId="123"/>
    <cellStyle name="Нейтральный 3" xfId="124"/>
    <cellStyle name="Нейтральный 4" xfId="125"/>
    <cellStyle name="Обычный 10" xfId="126"/>
    <cellStyle name="Обычный 10 2" xfId="127"/>
    <cellStyle name="Обычный 11" xfId="128"/>
    <cellStyle name="Обычный 12" xfId="129"/>
    <cellStyle name="Обычный 2" xfId="130"/>
    <cellStyle name="Обычный 21" xfId="131"/>
    <cellStyle name="Обычный 22" xfId="132"/>
    <cellStyle name="Обычный 23" xfId="133"/>
    <cellStyle name="Обычный 24" xfId="134"/>
    <cellStyle name="Обычный 25" xfId="135"/>
    <cellStyle name="Обычный 28" xfId="136"/>
    <cellStyle name="Обычный 29" xfId="137"/>
    <cellStyle name="Обычный 3" xfId="138"/>
    <cellStyle name="Обычный 3 2" xfId="139"/>
    <cellStyle name="Обычный 31" xfId="140"/>
    <cellStyle name="Обычный 32" xfId="141"/>
    <cellStyle name="Обычный 33" xfId="142"/>
    <cellStyle name="Обычный 35" xfId="143"/>
    <cellStyle name="Обычный 36" xfId="144"/>
    <cellStyle name="Обычный 37" xfId="145"/>
    <cellStyle name="Обычный 39" xfId="146"/>
    <cellStyle name="Обычный 4" xfId="147"/>
    <cellStyle name="Обычный 40" xfId="148"/>
    <cellStyle name="Обычный 42" xfId="149"/>
    <cellStyle name="Обычный 5" xfId="150"/>
    <cellStyle name="Обычный 5 2" xfId="151"/>
    <cellStyle name="Обычный 6" xfId="152"/>
    <cellStyle name="Обычный 6 2" xfId="153"/>
    <cellStyle name="Обычный 7" xfId="154"/>
    <cellStyle name="Обычный 7 2" xfId="155"/>
    <cellStyle name="Обычный 8" xfId="156"/>
    <cellStyle name="Обычный 9" xfId="157"/>
    <cellStyle name="Плохой 2" xfId="158"/>
    <cellStyle name="Плохой 3" xfId="159"/>
    <cellStyle name="Плохой 4" xfId="160"/>
    <cellStyle name="Пояснение 2" xfId="161"/>
    <cellStyle name="Пояснение 3" xfId="162"/>
    <cellStyle name="Пояснение 4" xfId="163"/>
    <cellStyle name="Примечание 2" xfId="164"/>
    <cellStyle name="Примечание 3" xfId="165"/>
    <cellStyle name="Примечание 4" xfId="166"/>
    <cellStyle name="Процентный 2" xfId="167"/>
    <cellStyle name="Процентный 3" xfId="168"/>
    <cellStyle name="Процентный 4" xfId="169"/>
    <cellStyle name="Связанная ячейка 2" xfId="170"/>
    <cellStyle name="Связанная ячейка 3" xfId="171"/>
    <cellStyle name="Связанная ячейка 4" xfId="172"/>
    <cellStyle name="Текст предупреждения 2" xfId="173"/>
    <cellStyle name="Текст предупреждения 3" xfId="174"/>
    <cellStyle name="Текст предупреждения 4" xfId="175"/>
    <cellStyle name="Тысячи [0]_sl100" xfId="176"/>
    <cellStyle name="Тысячи_sl100" xfId="177"/>
    <cellStyle name="Финансовый 2" xfId="178"/>
    <cellStyle name="Финансовый 3" xfId="179"/>
    <cellStyle name="Финансовый 4" xfId="180"/>
    <cellStyle name="Хороший 2" xfId="181"/>
    <cellStyle name="Хороший 3" xfId="182"/>
    <cellStyle name="Хороший 4" xfId="18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IV69"/>
  <sheetViews>
    <sheetView tabSelected="1" workbookViewId="0" topLeftCell="A1">
      <pane ySplit="4" topLeftCell="A5" activePane="bottomLeft" state="frozen"/>
      <selection pane="topLeft" activeCell="A1" sqref="A1"/>
      <selection pane="bottomLeft" activeCell="M15" sqref="M15"/>
    </sheetView>
  </sheetViews>
  <sheetFormatPr defaultColWidth="9.00390625" defaultRowHeight="12.75"/>
  <cols>
    <col min="1" max="1" width="5.00390625" style="1" customWidth="1"/>
    <col min="2" max="2" width="22.375" style="2" customWidth="1"/>
    <col min="3" max="3" width="15.375" style="3" customWidth="1"/>
    <col min="4" max="4" width="17.625" style="4" customWidth="1"/>
    <col min="5" max="5" width="15.75390625" style="4" customWidth="1"/>
    <col min="6" max="6" width="16.00390625" style="4" customWidth="1"/>
    <col min="7" max="7" width="18.125" style="4" customWidth="1"/>
    <col min="8" max="8" width="12.75390625" style="0" customWidth="1"/>
    <col min="9" max="9" width="12.875" style="0" customWidth="1"/>
    <col min="10" max="10" width="11.875" style="5" customWidth="1"/>
    <col min="11" max="11" width="12.125" style="5" customWidth="1"/>
    <col min="12" max="12" width="12.50390625" style="5" customWidth="1"/>
    <col min="13" max="16384" width="9.125" style="5" customWidth="1"/>
  </cols>
  <sheetData>
    <row r="1" spans="1:11" s="7" customFormat="1" ht="21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7" customFormat="1" ht="30" customHeight="1">
      <c r="A2" s="8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/>
      <c r="G2" s="9" t="s">
        <v>6</v>
      </c>
      <c r="H2" s="10" t="s">
        <v>7</v>
      </c>
      <c r="I2" s="9" t="s">
        <v>8</v>
      </c>
      <c r="J2" s="9" t="s">
        <v>9</v>
      </c>
      <c r="K2" s="11" t="s">
        <v>10</v>
      </c>
    </row>
    <row r="3" spans="1:11" s="7" customFormat="1" ht="30" customHeight="1">
      <c r="A3" s="8"/>
      <c r="B3" s="9"/>
      <c r="C3" s="10"/>
      <c r="D3" s="9"/>
      <c r="E3" s="12" t="s">
        <v>11</v>
      </c>
      <c r="F3" s="12" t="s">
        <v>12</v>
      </c>
      <c r="G3" s="9"/>
      <c r="H3" s="10"/>
      <c r="I3" s="9"/>
      <c r="J3" s="9"/>
      <c r="K3" s="11"/>
    </row>
    <row r="4" spans="1:11" s="19" customFormat="1" ht="30" customHeight="1">
      <c r="A4" s="13"/>
      <c r="B4" s="14" t="s">
        <v>13</v>
      </c>
      <c r="C4" s="15">
        <f>SUM(C5:C48)</f>
        <v>19128098</v>
      </c>
      <c r="D4" s="15">
        <f>SUM(D5:D48)</f>
        <v>103256567685.3902</v>
      </c>
      <c r="E4" s="15">
        <f>SUM(E5:E48)</f>
        <v>932425</v>
      </c>
      <c r="F4" s="15">
        <f>SUM(F5:F48)</f>
        <v>990841</v>
      </c>
      <c r="G4" s="15">
        <f>SUM(G5:G48)</f>
        <v>69583391349.12</v>
      </c>
      <c r="H4" s="16">
        <f>SUM(H5:H48)</f>
        <v>0.9999999999999997</v>
      </c>
      <c r="I4" s="16">
        <f>SUM(I5:I48)</f>
        <v>1</v>
      </c>
      <c r="J4" s="17">
        <f>D4/C4</f>
        <v>5398.161787198612</v>
      </c>
      <c r="K4" s="18">
        <f>G4/F4</f>
        <v>70226.59674874172</v>
      </c>
    </row>
    <row r="5" spans="1:70" s="27" customFormat="1" ht="12.75">
      <c r="A5" s="20">
        <f>ROW()-4</f>
        <v>1</v>
      </c>
      <c r="B5" s="21" t="s">
        <v>14</v>
      </c>
      <c r="C5" s="22">
        <v>2630545</v>
      </c>
      <c r="D5" s="22">
        <v>16387575026.93</v>
      </c>
      <c r="E5" s="22">
        <v>111207</v>
      </c>
      <c r="F5" s="22">
        <v>115121</v>
      </c>
      <c r="G5" s="22">
        <v>7634221398.75</v>
      </c>
      <c r="H5" s="23">
        <f>C5/$C$4</f>
        <v>0.13752255974430913</v>
      </c>
      <c r="I5" s="23">
        <f>D5/$D$4</f>
        <v>0.15870733837348616</v>
      </c>
      <c r="J5" s="24">
        <f>D5/C5</f>
        <v>6229.726169645453</v>
      </c>
      <c r="K5" s="25">
        <f>G5/F5</f>
        <v>66314.75924244925</v>
      </c>
      <c r="L5" s="5"/>
      <c r="M5" s="26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</row>
    <row r="6" spans="1:70" s="27" customFormat="1" ht="12.75">
      <c r="A6" s="20">
        <f>ROW()-4</f>
        <v>2</v>
      </c>
      <c r="B6" s="21" t="s">
        <v>15</v>
      </c>
      <c r="C6" s="22">
        <v>2572119</v>
      </c>
      <c r="D6" s="22">
        <v>12203568214</v>
      </c>
      <c r="E6" s="22">
        <v>106886</v>
      </c>
      <c r="F6" s="22">
        <v>114572</v>
      </c>
      <c r="G6" s="22">
        <v>8448043637</v>
      </c>
      <c r="H6" s="23">
        <f>C6/$C$4</f>
        <v>0.13446810027844902</v>
      </c>
      <c r="I6" s="23">
        <f>D6/$D$4</f>
        <v>0.1181868474573234</v>
      </c>
      <c r="J6" s="24">
        <f>D6/C6</f>
        <v>4744.558169353751</v>
      </c>
      <c r="K6" s="25">
        <f>G6/F6</f>
        <v>73735.673960479</v>
      </c>
      <c r="L6" s="5"/>
      <c r="M6" s="26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</row>
    <row r="7" spans="1:70" s="27" customFormat="1" ht="12.75">
      <c r="A7" s="20">
        <f>ROW()-4</f>
        <v>3</v>
      </c>
      <c r="B7" s="21" t="s">
        <v>16</v>
      </c>
      <c r="C7" s="22">
        <v>2418417</v>
      </c>
      <c r="D7" s="22">
        <v>14587672875.1602</v>
      </c>
      <c r="E7" s="22">
        <v>127920</v>
      </c>
      <c r="F7" s="22">
        <v>139183</v>
      </c>
      <c r="G7" s="22">
        <v>9983670102.02</v>
      </c>
      <c r="H7" s="23">
        <f>C7/$C$4</f>
        <v>0.12643269602654691</v>
      </c>
      <c r="I7" s="23">
        <f>D7/$D$4</f>
        <v>0.1412759808132206</v>
      </c>
      <c r="J7" s="24">
        <f>D7/C7</f>
        <v>6031.909664528574</v>
      </c>
      <c r="K7" s="25">
        <f>G7/F7</f>
        <v>71730.52816809525</v>
      </c>
      <c r="L7" s="5"/>
      <c r="M7" s="26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</row>
    <row r="8" spans="1:70" s="27" customFormat="1" ht="12.75">
      <c r="A8" s="20">
        <f aca="true" t="shared" si="0" ref="A8:A48">ROW()-4</f>
        <v>4</v>
      </c>
      <c r="B8" s="21" t="s">
        <v>17</v>
      </c>
      <c r="C8" s="22">
        <v>1960311</v>
      </c>
      <c r="D8" s="22">
        <v>11667580238.12</v>
      </c>
      <c r="E8" s="22">
        <v>103139</v>
      </c>
      <c r="F8" s="22">
        <v>107284</v>
      </c>
      <c r="G8" s="22">
        <v>7652848079.51</v>
      </c>
      <c r="H8" s="23">
        <f>C8/$C$4</f>
        <v>0.10248332061033982</v>
      </c>
      <c r="I8" s="23">
        <f>D8/$D$4</f>
        <v>0.11299601080746412</v>
      </c>
      <c r="J8" s="24">
        <f>D8/C8</f>
        <v>5951.902651222179</v>
      </c>
      <c r="K8" s="25">
        <f>G8/F8</f>
        <v>71332.61324624362</v>
      </c>
      <c r="L8" s="5"/>
      <c r="M8" s="26"/>
      <c r="N8" s="5"/>
      <c r="O8" s="28"/>
      <c r="P8" s="28"/>
      <c r="Q8" s="28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</row>
    <row r="9" spans="1:70" s="27" customFormat="1" ht="12.75">
      <c r="A9" s="20">
        <f t="shared" si="0"/>
        <v>5</v>
      </c>
      <c r="B9" s="21" t="s">
        <v>18</v>
      </c>
      <c r="C9" s="22">
        <v>1766085</v>
      </c>
      <c r="D9" s="22">
        <v>9898332623</v>
      </c>
      <c r="E9" s="22">
        <v>97515</v>
      </c>
      <c r="F9" s="22">
        <v>105627</v>
      </c>
      <c r="G9" s="22">
        <v>7623116213</v>
      </c>
      <c r="H9" s="23">
        <f>C9/$C$4</f>
        <v>0.09232935757648252</v>
      </c>
      <c r="I9" s="23">
        <f>D9/$D$4</f>
        <v>0.09586153060170445</v>
      </c>
      <c r="J9" s="24">
        <f>D9/C9</f>
        <v>5604.675099443119</v>
      </c>
      <c r="K9" s="25">
        <f>G9/F9</f>
        <v>72170.14790725856</v>
      </c>
      <c r="L9" s="5"/>
      <c r="M9" s="26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</row>
    <row r="10" spans="1:70" s="27" customFormat="1" ht="12.75">
      <c r="A10" s="20">
        <f t="shared" si="0"/>
        <v>6</v>
      </c>
      <c r="B10" s="21" t="s">
        <v>19</v>
      </c>
      <c r="C10" s="22">
        <v>920483</v>
      </c>
      <c r="D10" s="22">
        <v>4698270534.58</v>
      </c>
      <c r="E10" s="22">
        <v>52897</v>
      </c>
      <c r="F10" s="22">
        <v>59111</v>
      </c>
      <c r="G10" s="22">
        <v>4293542967.65</v>
      </c>
      <c r="H10" s="23">
        <f>C10/$C$4</f>
        <v>0.048122034924747877</v>
      </c>
      <c r="I10" s="23">
        <f>D10/$D$4</f>
        <v>0.04550093654957659</v>
      </c>
      <c r="J10" s="24">
        <f>D10/C10</f>
        <v>5104.136126989852</v>
      </c>
      <c r="K10" s="25">
        <f>G10/F10</f>
        <v>72635.26192502242</v>
      </c>
      <c r="L10" s="5"/>
      <c r="M10" s="26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</row>
    <row r="11" spans="1:70" s="27" customFormat="1" ht="12.75">
      <c r="A11" s="20">
        <f t="shared" si="0"/>
        <v>7</v>
      </c>
      <c r="B11" s="21" t="s">
        <v>20</v>
      </c>
      <c r="C11" s="22">
        <v>909265</v>
      </c>
      <c r="D11" s="22">
        <v>4271351794.24</v>
      </c>
      <c r="E11" s="22">
        <v>34637</v>
      </c>
      <c r="F11" s="22">
        <v>34484</v>
      </c>
      <c r="G11" s="22">
        <v>2332474917.69</v>
      </c>
      <c r="H11" s="23">
        <f>C11/$C$4</f>
        <v>0.047535567833247194</v>
      </c>
      <c r="I11" s="23">
        <f>D11/$D$4</f>
        <v>0.04136639334414323</v>
      </c>
      <c r="J11" s="24">
        <f>D11/C11</f>
        <v>4697.5873856796425</v>
      </c>
      <c r="K11" s="25">
        <f>G11/F11</f>
        <v>67639.33759685651</v>
      </c>
      <c r="L11" s="5"/>
      <c r="M11" s="26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</row>
    <row r="12" spans="1:70" s="27" customFormat="1" ht="12.75">
      <c r="A12" s="20">
        <f t="shared" si="0"/>
        <v>8</v>
      </c>
      <c r="B12" s="21" t="s">
        <v>21</v>
      </c>
      <c r="C12" s="22">
        <v>823230</v>
      </c>
      <c r="D12" s="22">
        <v>3895797525</v>
      </c>
      <c r="E12" s="22">
        <v>31717</v>
      </c>
      <c r="F12" s="22">
        <v>32775</v>
      </c>
      <c r="G12" s="22">
        <v>1960313854</v>
      </c>
      <c r="H12" s="23">
        <f>C12/$C$4</f>
        <v>0.04303773433197593</v>
      </c>
      <c r="I12" s="23">
        <f>D12/$D$4</f>
        <v>0.03772929521413113</v>
      </c>
      <c r="J12" s="24">
        <f>D12/C12</f>
        <v>4732.331820997777</v>
      </c>
      <c r="K12" s="25">
        <f>G12/F12</f>
        <v>59811.2541266209</v>
      </c>
      <c r="L12" s="5"/>
      <c r="M12" s="26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</row>
    <row r="13" spans="1:70" s="27" customFormat="1" ht="12.75">
      <c r="A13" s="20">
        <f t="shared" si="0"/>
        <v>9</v>
      </c>
      <c r="B13" s="21" t="s">
        <v>22</v>
      </c>
      <c r="C13" s="22">
        <v>762412</v>
      </c>
      <c r="D13" s="22">
        <v>2904408970</v>
      </c>
      <c r="E13" s="22">
        <v>38601</v>
      </c>
      <c r="F13" s="22">
        <v>39007</v>
      </c>
      <c r="G13" s="22">
        <v>2528338499</v>
      </c>
      <c r="H13" s="23">
        <f>C13/$C$4</f>
        <v>0.039858223227421774</v>
      </c>
      <c r="I13" s="23">
        <f>D13/$D$4</f>
        <v>0.028128079744519204</v>
      </c>
      <c r="J13" s="24">
        <f>D13/C13</f>
        <v>3809.500598101814</v>
      </c>
      <c r="K13" s="25">
        <f>G13/F13</f>
        <v>64817.55836131976</v>
      </c>
      <c r="L13" s="5"/>
      <c r="M13" s="26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</row>
    <row r="14" spans="1:70" s="27" customFormat="1" ht="12.75">
      <c r="A14" s="20">
        <f t="shared" si="0"/>
        <v>10</v>
      </c>
      <c r="B14" s="21" t="s">
        <v>23</v>
      </c>
      <c r="C14" s="22">
        <v>681051</v>
      </c>
      <c r="D14" s="22">
        <v>3963187681</v>
      </c>
      <c r="E14" s="22">
        <v>33315</v>
      </c>
      <c r="F14" s="22">
        <v>35307</v>
      </c>
      <c r="G14" s="22">
        <v>2278766450</v>
      </c>
      <c r="H14" s="23">
        <f>C14/$C$4</f>
        <v>0.03560474230109026</v>
      </c>
      <c r="I14" s="23">
        <f>D14/$D$4</f>
        <v>0.038381942861739654</v>
      </c>
      <c r="J14" s="24">
        <f>D14/C14</f>
        <v>5819.2230552484325</v>
      </c>
      <c r="K14" s="25">
        <f>G14/F14</f>
        <v>64541.49177216982</v>
      </c>
      <c r="L14" s="5"/>
      <c r="M14" s="26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</row>
    <row r="15" spans="1:13" ht="12.75">
      <c r="A15" s="29">
        <f t="shared" si="0"/>
        <v>11</v>
      </c>
      <c r="B15" s="30" t="s">
        <v>24</v>
      </c>
      <c r="C15" s="31">
        <v>477948</v>
      </c>
      <c r="D15" s="31">
        <v>3152070826</v>
      </c>
      <c r="E15" s="31">
        <v>28130</v>
      </c>
      <c r="F15" s="31">
        <v>31856</v>
      </c>
      <c r="G15" s="31">
        <v>2246321351.67</v>
      </c>
      <c r="H15" s="32">
        <f>C15/$C$4</f>
        <v>0.02498669757965481</v>
      </c>
      <c r="I15" s="32">
        <f>D15/$D$4</f>
        <v>0.030526589220009368</v>
      </c>
      <c r="J15" s="33">
        <f>D15/C15</f>
        <v>6595.0078795182735</v>
      </c>
      <c r="K15" s="34">
        <f>G15/F15</f>
        <v>70514.85910566298</v>
      </c>
      <c r="M15" s="26"/>
    </row>
    <row r="16" spans="1:13" ht="12.75">
      <c r="A16" s="29">
        <f t="shared" si="0"/>
        <v>12</v>
      </c>
      <c r="B16" s="35" t="s">
        <v>25</v>
      </c>
      <c r="C16" s="31">
        <v>443173</v>
      </c>
      <c r="D16" s="31">
        <v>1329348402</v>
      </c>
      <c r="E16" s="31">
        <v>13567</v>
      </c>
      <c r="F16" s="31">
        <v>14021</v>
      </c>
      <c r="G16" s="31">
        <v>937852090</v>
      </c>
      <c r="H16" s="32">
        <f>C16/$C$4</f>
        <v>0.02316869141929323</v>
      </c>
      <c r="I16" s="32">
        <f>D16/$D$4</f>
        <v>0.012874226132039927</v>
      </c>
      <c r="J16" s="33">
        <f>D16/C16</f>
        <v>2999.615053263624</v>
      </c>
      <c r="K16" s="34">
        <f>G16/F16</f>
        <v>66889.10134797804</v>
      </c>
      <c r="M16" s="26"/>
    </row>
    <row r="17" spans="1:13" ht="12.75">
      <c r="A17" s="29">
        <f t="shared" si="0"/>
        <v>13</v>
      </c>
      <c r="B17" s="30" t="s">
        <v>26</v>
      </c>
      <c r="C17" s="31">
        <v>367368</v>
      </c>
      <c r="D17" s="31">
        <v>1776375211.81</v>
      </c>
      <c r="E17" s="31">
        <v>19956</v>
      </c>
      <c r="F17" s="31">
        <v>19651</v>
      </c>
      <c r="G17" s="31">
        <v>1327480594.53</v>
      </c>
      <c r="H17" s="32">
        <f>C17/$C$4</f>
        <v>0.019205673245714237</v>
      </c>
      <c r="I17" s="32">
        <f>D17/$D$4</f>
        <v>0.017203508228381098</v>
      </c>
      <c r="J17" s="33">
        <f>D17/C17</f>
        <v>4835.41084637203</v>
      </c>
      <c r="K17" s="34">
        <f>G17/F17</f>
        <v>67552.8265497939</v>
      </c>
      <c r="M17" s="26"/>
    </row>
    <row r="18" spans="1:13" ht="12.75">
      <c r="A18" s="29">
        <f t="shared" si="0"/>
        <v>14</v>
      </c>
      <c r="B18" s="30" t="s">
        <v>27</v>
      </c>
      <c r="C18" s="31">
        <v>348591</v>
      </c>
      <c r="D18" s="31">
        <v>1991721034.77</v>
      </c>
      <c r="E18" s="31">
        <v>23563</v>
      </c>
      <c r="F18" s="31">
        <v>28465</v>
      </c>
      <c r="G18" s="31">
        <v>1944550097.98</v>
      </c>
      <c r="H18" s="32">
        <f>C18/$C$4</f>
        <v>0.018224028337788734</v>
      </c>
      <c r="I18" s="32">
        <f>D18/$D$4</f>
        <v>0.01928904939817992</v>
      </c>
      <c r="J18" s="33">
        <f>D18/C18</f>
        <v>5713.632981832578</v>
      </c>
      <c r="K18" s="34">
        <f>G18/F18</f>
        <v>68313.72204391359</v>
      </c>
      <c r="M18" s="26"/>
    </row>
    <row r="19" spans="1:13" ht="13.5" customHeight="1">
      <c r="A19" s="29">
        <f t="shared" si="0"/>
        <v>15</v>
      </c>
      <c r="B19" s="30" t="s">
        <v>28</v>
      </c>
      <c r="C19" s="31">
        <v>249362</v>
      </c>
      <c r="D19" s="31">
        <v>1291707994.16</v>
      </c>
      <c r="E19" s="31">
        <v>10143</v>
      </c>
      <c r="F19" s="31">
        <v>9385</v>
      </c>
      <c r="G19" s="31">
        <v>690550220</v>
      </c>
      <c r="H19" s="32">
        <f>C19/$C$4</f>
        <v>0.013036424217399974</v>
      </c>
      <c r="I19" s="32">
        <f>D19/$D$4</f>
        <v>0.012509693311670714</v>
      </c>
      <c r="J19" s="33">
        <f>D19/C19</f>
        <v>5180.051467986302</v>
      </c>
      <c r="K19" s="34">
        <f>G19/F19</f>
        <v>73580.20458177944</v>
      </c>
      <c r="M19" s="26"/>
    </row>
    <row r="20" spans="1:13" ht="12.75">
      <c r="A20" s="29">
        <f t="shared" si="0"/>
        <v>16</v>
      </c>
      <c r="B20" s="30" t="s">
        <v>29</v>
      </c>
      <c r="C20" s="31">
        <v>244286</v>
      </c>
      <c r="D20" s="31">
        <v>935389174</v>
      </c>
      <c r="E20" s="31">
        <v>7981</v>
      </c>
      <c r="F20" s="31">
        <v>8320</v>
      </c>
      <c r="G20" s="31">
        <v>633894205</v>
      </c>
      <c r="H20" s="32">
        <f>C20/$C$4</f>
        <v>0.012771055438967324</v>
      </c>
      <c r="I20" s="32">
        <f>D20/$D$4</f>
        <v>0.00905888308092918</v>
      </c>
      <c r="J20" s="33">
        <f>D20/C20</f>
        <v>3829.074011609343</v>
      </c>
      <c r="K20" s="34">
        <f>G20/F20</f>
        <v>76189.20733173077</v>
      </c>
      <c r="M20" s="26"/>
    </row>
    <row r="21" spans="1:13" ht="12.75">
      <c r="A21" s="29">
        <f t="shared" si="0"/>
        <v>17</v>
      </c>
      <c r="B21" s="30" t="s">
        <v>30</v>
      </c>
      <c r="C21" s="31">
        <v>207677</v>
      </c>
      <c r="D21" s="31">
        <v>1021730600.06</v>
      </c>
      <c r="E21" s="31">
        <v>9881</v>
      </c>
      <c r="F21" s="31">
        <v>10241</v>
      </c>
      <c r="G21" s="31">
        <v>693662062.74</v>
      </c>
      <c r="H21" s="32">
        <f>C21/$C$4</f>
        <v>0.010857169385058566</v>
      </c>
      <c r="I21" s="32">
        <f>D21/$D$4</f>
        <v>0.009895066463695413</v>
      </c>
      <c r="J21" s="33">
        <f>D21/C21</f>
        <v>4919.806237859753</v>
      </c>
      <c r="K21" s="34">
        <f>G21/F21</f>
        <v>67733.82118347818</v>
      </c>
      <c r="M21" s="26"/>
    </row>
    <row r="22" spans="1:13" ht="12.75">
      <c r="A22" s="29">
        <f t="shared" si="0"/>
        <v>18</v>
      </c>
      <c r="B22" s="30" t="s">
        <v>31</v>
      </c>
      <c r="C22" s="31">
        <v>193187</v>
      </c>
      <c r="D22" s="31">
        <v>1114151719</v>
      </c>
      <c r="E22" s="31">
        <v>11491</v>
      </c>
      <c r="F22" s="31">
        <v>12256</v>
      </c>
      <c r="G22" s="31">
        <v>839298581</v>
      </c>
      <c r="H22" s="32">
        <f>C22/$C$4</f>
        <v>0.010099645035277422</v>
      </c>
      <c r="I22" s="32">
        <f>D22/$D$4</f>
        <v>0.010790129325184238</v>
      </c>
      <c r="J22" s="36">
        <f>D22/C22</f>
        <v>5767.218907069317</v>
      </c>
      <c r="K22" s="37">
        <f>G22/F22</f>
        <v>68480.62834530025</v>
      </c>
      <c r="M22" s="26"/>
    </row>
    <row r="23" spans="1:13" ht="12.75">
      <c r="A23" s="29">
        <f t="shared" si="0"/>
        <v>19</v>
      </c>
      <c r="B23" s="30" t="s">
        <v>32</v>
      </c>
      <c r="C23" s="31">
        <v>146525</v>
      </c>
      <c r="D23" s="31">
        <v>782752578</v>
      </c>
      <c r="E23" s="31">
        <v>6126</v>
      </c>
      <c r="F23" s="31">
        <v>6245</v>
      </c>
      <c r="G23" s="31">
        <v>451906896</v>
      </c>
      <c r="H23" s="32">
        <f>C23/$C$4</f>
        <v>0.00766019705670684</v>
      </c>
      <c r="I23" s="32">
        <f>D23/$D$4</f>
        <v>0.007580656567870325</v>
      </c>
      <c r="J23" s="36">
        <f>D23/C23</f>
        <v>5342.10938747654</v>
      </c>
      <c r="K23" s="37">
        <f>G23/F23</f>
        <v>72362.993755004</v>
      </c>
      <c r="M23" s="26"/>
    </row>
    <row r="24" spans="1:13" ht="12.75">
      <c r="A24" s="29">
        <f t="shared" si="0"/>
        <v>20</v>
      </c>
      <c r="B24" s="35" t="s">
        <v>33</v>
      </c>
      <c r="C24" s="31">
        <v>133792</v>
      </c>
      <c r="D24" s="31">
        <v>1017466670</v>
      </c>
      <c r="E24" s="31">
        <v>11442</v>
      </c>
      <c r="F24" s="31">
        <v>13485</v>
      </c>
      <c r="G24" s="31">
        <v>877744666</v>
      </c>
      <c r="H24" s="32">
        <f>C24/$C$4</f>
        <v>0.006994527108759062</v>
      </c>
      <c r="I24" s="32">
        <f>D24/$D$4</f>
        <v>0.009853771946982523</v>
      </c>
      <c r="J24" s="33">
        <f>D24/C24</f>
        <v>7604.839377541258</v>
      </c>
      <c r="K24" s="34">
        <f>G24/F24</f>
        <v>65090.44612532444</v>
      </c>
      <c r="M24" s="26"/>
    </row>
    <row r="25" spans="1:13" ht="12.75">
      <c r="A25" s="29">
        <f t="shared" si="0"/>
        <v>21</v>
      </c>
      <c r="B25" s="30" t="s">
        <v>34</v>
      </c>
      <c r="C25" s="31">
        <v>122106</v>
      </c>
      <c r="D25" s="31">
        <v>472533934</v>
      </c>
      <c r="E25" s="31">
        <v>3479</v>
      </c>
      <c r="F25" s="31">
        <v>3810</v>
      </c>
      <c r="G25" s="31">
        <v>286197098</v>
      </c>
      <c r="H25" s="32">
        <f>C25/$C$4</f>
        <v>0.006383593392296505</v>
      </c>
      <c r="I25" s="32">
        <f>D25/$D$4</f>
        <v>0.00457630874812488</v>
      </c>
      <c r="J25" s="33">
        <f>D25/C25</f>
        <v>3869.866624080717</v>
      </c>
      <c r="K25" s="34">
        <f>G25/F25</f>
        <v>75117.34855643044</v>
      </c>
      <c r="M25" s="26"/>
    </row>
    <row r="26" spans="1:13" ht="12.75">
      <c r="A26" s="29">
        <f t="shared" si="0"/>
        <v>22</v>
      </c>
      <c r="B26" s="30" t="s">
        <v>35</v>
      </c>
      <c r="C26" s="31">
        <v>118430</v>
      </c>
      <c r="D26" s="31">
        <v>664142442</v>
      </c>
      <c r="E26" s="31">
        <v>6458</v>
      </c>
      <c r="F26" s="31">
        <v>6750</v>
      </c>
      <c r="G26" s="31">
        <v>450559475</v>
      </c>
      <c r="H26" s="32">
        <f>C26/$C$4</f>
        <v>0.006191415372296817</v>
      </c>
      <c r="I26" s="32">
        <f>D26/$D$4</f>
        <v>0.006431963185369077</v>
      </c>
      <c r="J26" s="36">
        <f>D26/C26</f>
        <v>5607.890247403529</v>
      </c>
      <c r="K26" s="37">
        <f>G26/F26</f>
        <v>66749.55185185185</v>
      </c>
      <c r="M26" s="26"/>
    </row>
    <row r="27" spans="1:13" ht="12.75">
      <c r="A27" s="29">
        <f t="shared" si="0"/>
        <v>23</v>
      </c>
      <c r="B27" s="30" t="s">
        <v>36</v>
      </c>
      <c r="C27" s="31">
        <v>83346</v>
      </c>
      <c r="D27" s="31">
        <v>340182736</v>
      </c>
      <c r="E27" s="31">
        <v>2605</v>
      </c>
      <c r="F27" s="31">
        <v>2799</v>
      </c>
      <c r="G27" s="31">
        <v>242576806</v>
      </c>
      <c r="H27" s="32">
        <f>C27/$C$4</f>
        <v>0.00435725496596682</v>
      </c>
      <c r="I27" s="32">
        <f>D27/$D$4</f>
        <v>0.003294538484336358</v>
      </c>
      <c r="J27" s="33">
        <f>D27/C27</f>
        <v>4081.5724329901855</v>
      </c>
      <c r="K27" s="34">
        <f>G27/F27</f>
        <v>86665.52554483744</v>
      </c>
      <c r="M27" s="26"/>
    </row>
    <row r="28" spans="1:13" ht="12.75">
      <c r="A28" s="29">
        <f t="shared" si="0"/>
        <v>24</v>
      </c>
      <c r="B28" s="30" t="s">
        <v>37</v>
      </c>
      <c r="C28" s="31">
        <v>77560</v>
      </c>
      <c r="D28" s="31">
        <v>354910034.37</v>
      </c>
      <c r="E28" s="31">
        <v>2420</v>
      </c>
      <c r="F28" s="31">
        <v>2697</v>
      </c>
      <c r="G28" s="31">
        <v>177602230.66</v>
      </c>
      <c r="H28" s="32">
        <f>C28/$C$4</f>
        <v>0.004054768017186026</v>
      </c>
      <c r="I28" s="32">
        <f>D28/$D$4</f>
        <v>0.0034371666841703117</v>
      </c>
      <c r="J28" s="33">
        <f>D28/C28</f>
        <v>4575.941649948427</v>
      </c>
      <c r="K28" s="34">
        <f>G28/F28</f>
        <v>65851.77258435298</v>
      </c>
      <c r="M28" s="26"/>
    </row>
    <row r="29" spans="1:13" ht="12.75">
      <c r="A29" s="29">
        <f t="shared" si="0"/>
        <v>25</v>
      </c>
      <c r="B29" s="30" t="s">
        <v>38</v>
      </c>
      <c r="C29" s="31">
        <v>71557</v>
      </c>
      <c r="D29" s="31">
        <v>359164426</v>
      </c>
      <c r="E29" s="31">
        <v>4539</v>
      </c>
      <c r="F29" s="31">
        <v>5009</v>
      </c>
      <c r="G29" s="31">
        <v>356568066</v>
      </c>
      <c r="H29" s="32">
        <f>C29/$C$4</f>
        <v>0.003740936500848124</v>
      </c>
      <c r="I29" s="32">
        <f>D29/$D$4</f>
        <v>0.003478368824870578</v>
      </c>
      <c r="J29" s="33">
        <f>D29/C29</f>
        <v>5019.277303408471</v>
      </c>
      <c r="K29" s="34">
        <f>G29/F29</f>
        <v>71185.47933719306</v>
      </c>
      <c r="M29" s="26"/>
    </row>
    <row r="30" spans="1:13" ht="12.75">
      <c r="A30" s="29">
        <f t="shared" si="0"/>
        <v>26</v>
      </c>
      <c r="B30" s="30" t="s">
        <v>39</v>
      </c>
      <c r="C30" s="31">
        <v>70103</v>
      </c>
      <c r="D30" s="31">
        <v>355297546</v>
      </c>
      <c r="E30" s="31">
        <v>11390</v>
      </c>
      <c r="F30" s="31">
        <v>10070</v>
      </c>
      <c r="G30" s="31">
        <v>785278343</v>
      </c>
      <c r="H30" s="32">
        <f>C30/$C$4</f>
        <v>0.0036649226703041778</v>
      </c>
      <c r="I30" s="32">
        <f>D30/$D$4</f>
        <v>0.0034409195847236278</v>
      </c>
      <c r="J30" s="33">
        <f>D30/C30</f>
        <v>5068.2217023522535</v>
      </c>
      <c r="K30" s="34">
        <f>G30/F30</f>
        <v>77981.96057596822</v>
      </c>
      <c r="M30" s="26"/>
    </row>
    <row r="31" spans="1:13" ht="12.75">
      <c r="A31" s="29">
        <f t="shared" si="0"/>
        <v>27</v>
      </c>
      <c r="B31" s="30" t="s">
        <v>40</v>
      </c>
      <c r="C31" s="31">
        <v>69978</v>
      </c>
      <c r="D31" s="31">
        <v>376549548</v>
      </c>
      <c r="E31" s="31">
        <v>3784</v>
      </c>
      <c r="F31" s="31">
        <v>3667</v>
      </c>
      <c r="G31" s="31">
        <v>266290279</v>
      </c>
      <c r="H31" s="32">
        <f>C31/$C$4</f>
        <v>0.0036583877811583775</v>
      </c>
      <c r="I31" s="32">
        <f>D31/$D$4</f>
        <v>0.003646737020615475</v>
      </c>
      <c r="J31" s="33">
        <f>D31/C31</f>
        <v>5380.970419274629</v>
      </c>
      <c r="K31" s="34">
        <f>G31/F31</f>
        <v>72618.01990728115</v>
      </c>
      <c r="M31" s="26"/>
    </row>
    <row r="32" spans="1:13" ht="12.75">
      <c r="A32" s="29">
        <f t="shared" si="0"/>
        <v>28</v>
      </c>
      <c r="B32" s="30" t="s">
        <v>41</v>
      </c>
      <c r="C32" s="31">
        <v>59189</v>
      </c>
      <c r="D32" s="31">
        <v>308379268.39</v>
      </c>
      <c r="E32" s="31">
        <v>4947</v>
      </c>
      <c r="F32" s="31">
        <v>5977</v>
      </c>
      <c r="G32" s="31">
        <v>477771807.65</v>
      </c>
      <c r="H32" s="32">
        <f>C32/$C$4</f>
        <v>0.003094348429206082</v>
      </c>
      <c r="I32" s="32">
        <f>D32/$D$4</f>
        <v>0.002986534176979356</v>
      </c>
      <c r="J32" s="33">
        <f>D32/C32</f>
        <v>5210.077352041764</v>
      </c>
      <c r="K32" s="34">
        <f>G32/F32</f>
        <v>79935.05230885059</v>
      </c>
      <c r="M32" s="26"/>
    </row>
    <row r="33" spans="1:13" ht="12.75">
      <c r="A33" s="29">
        <f t="shared" si="0"/>
        <v>29</v>
      </c>
      <c r="B33" s="30" t="s">
        <v>42</v>
      </c>
      <c r="C33" s="31">
        <v>48896</v>
      </c>
      <c r="D33" s="31">
        <v>192269816</v>
      </c>
      <c r="E33" s="31">
        <v>1348</v>
      </c>
      <c r="F33" s="31">
        <v>1450</v>
      </c>
      <c r="G33" s="31">
        <v>125366296</v>
      </c>
      <c r="H33" s="32">
        <f>C33/$C$4</f>
        <v>0.0025562395173843212</v>
      </c>
      <c r="I33" s="32">
        <f>D33/$D$4</f>
        <v>0.0018620589499529173</v>
      </c>
      <c r="J33" s="33">
        <f>D33/C33</f>
        <v>3932.2197316753927</v>
      </c>
      <c r="K33" s="34">
        <f>G33/F33</f>
        <v>86459.51448275862</v>
      </c>
      <c r="M33" s="26"/>
    </row>
    <row r="34" spans="1:13" ht="12.75">
      <c r="A34" s="29">
        <f t="shared" si="0"/>
        <v>30</v>
      </c>
      <c r="B34" s="30" t="s">
        <v>43</v>
      </c>
      <c r="C34" s="31">
        <v>36526</v>
      </c>
      <c r="D34" s="31">
        <v>241255276</v>
      </c>
      <c r="E34" s="31">
        <v>928</v>
      </c>
      <c r="F34" s="31">
        <v>901</v>
      </c>
      <c r="G34" s="31">
        <v>66961164</v>
      </c>
      <c r="H34" s="32">
        <f>C34/$C$4</f>
        <v>0.0019095468875159464</v>
      </c>
      <c r="I34" s="32">
        <f>D34/$D$4</f>
        <v>0.0023364642211919587</v>
      </c>
      <c r="J34" s="33">
        <f>D34/C34</f>
        <v>6605.028637135191</v>
      </c>
      <c r="K34" s="34">
        <f>G34/F34</f>
        <v>74318.71698113208</v>
      </c>
      <c r="M34" s="26"/>
    </row>
    <row r="35" spans="1:13" ht="12.75">
      <c r="A35" s="29">
        <f t="shared" si="0"/>
        <v>31</v>
      </c>
      <c r="B35" s="30" t="s">
        <v>44</v>
      </c>
      <c r="C35" s="31">
        <v>25632</v>
      </c>
      <c r="D35" s="31">
        <v>121830494</v>
      </c>
      <c r="E35" s="31">
        <v>1481</v>
      </c>
      <c r="F35" s="31">
        <v>1505</v>
      </c>
      <c r="G35" s="31">
        <v>121312987</v>
      </c>
      <c r="H35" s="32">
        <f>C35/$C$4</f>
        <v>0.001340018228681179</v>
      </c>
      <c r="I35" s="32">
        <f>D35/$D$4</f>
        <v>0.001179881306641939</v>
      </c>
      <c r="J35" s="33">
        <f>D35/C35</f>
        <v>4753.062343945068</v>
      </c>
      <c r="K35" s="34">
        <f>G35/F35</f>
        <v>80606.63588039867</v>
      </c>
      <c r="M35" s="26"/>
    </row>
    <row r="36" spans="1:13" ht="12.75">
      <c r="A36" s="29">
        <f t="shared" si="0"/>
        <v>32</v>
      </c>
      <c r="B36" s="30" t="s">
        <v>45</v>
      </c>
      <c r="C36" s="31">
        <v>17490</v>
      </c>
      <c r="D36" s="31">
        <v>76836069</v>
      </c>
      <c r="E36" s="31">
        <v>1264</v>
      </c>
      <c r="F36" s="31">
        <v>1344</v>
      </c>
      <c r="G36" s="31">
        <v>109324683</v>
      </c>
      <c r="H36" s="32">
        <f>C36/$C$4</f>
        <v>0.0009143616892803456</v>
      </c>
      <c r="I36" s="32">
        <f>D36/$D$4</f>
        <v>0.0007441276687998177</v>
      </c>
      <c r="J36" s="36">
        <f>D36/C36</f>
        <v>4393.142881646655</v>
      </c>
      <c r="K36" s="37">
        <f>G36/F36</f>
        <v>81342.77008928571</v>
      </c>
      <c r="M36" s="26"/>
    </row>
    <row r="37" spans="1:13" ht="12.75" customHeight="1">
      <c r="A37" s="29">
        <f t="shared" si="0"/>
        <v>33</v>
      </c>
      <c r="B37" s="30" t="s">
        <v>46</v>
      </c>
      <c r="C37" s="31">
        <v>17267</v>
      </c>
      <c r="D37" s="31">
        <v>125387236</v>
      </c>
      <c r="E37" s="31">
        <v>2245</v>
      </c>
      <c r="F37" s="31">
        <v>2635</v>
      </c>
      <c r="G37" s="31">
        <v>234853880</v>
      </c>
      <c r="H37" s="32">
        <f>C37/$C$4</f>
        <v>0.0009027034470442383</v>
      </c>
      <c r="I37" s="32">
        <f>D37/$D$4</f>
        <v>0.0012143269799751544</v>
      </c>
      <c r="J37" s="33">
        <f>D37/C37</f>
        <v>7261.6688480917355</v>
      </c>
      <c r="K37" s="34">
        <f>G37/F37</f>
        <v>89128.60721062619</v>
      </c>
      <c r="M37" s="26"/>
    </row>
    <row r="38" spans="1:13" ht="12.75">
      <c r="A38" s="29">
        <f t="shared" si="0"/>
        <v>34</v>
      </c>
      <c r="B38" s="30" t="s">
        <v>47</v>
      </c>
      <c r="C38" s="31">
        <v>13235</v>
      </c>
      <c r="D38" s="31">
        <v>103873643.8</v>
      </c>
      <c r="E38" s="31">
        <v>914</v>
      </c>
      <c r="F38" s="31">
        <v>1009</v>
      </c>
      <c r="G38" s="31">
        <v>84768305.27</v>
      </c>
      <c r="H38" s="32">
        <f>C38/$C$4</f>
        <v>0.0006919140627573112</v>
      </c>
      <c r="I38" s="32">
        <f>D38/$D$4</f>
        <v>0.0010059761439726522</v>
      </c>
      <c r="J38" s="33">
        <f>D38/C38</f>
        <v>7848.405273894975</v>
      </c>
      <c r="K38" s="34">
        <f>G38/F38</f>
        <v>84012.19551040634</v>
      </c>
      <c r="M38" s="26"/>
    </row>
    <row r="39" spans="1:13" ht="12.75">
      <c r="A39" s="29">
        <f t="shared" si="0"/>
        <v>35</v>
      </c>
      <c r="B39" s="30" t="s">
        <v>48</v>
      </c>
      <c r="C39" s="31">
        <v>13036</v>
      </c>
      <c r="D39" s="31">
        <v>88595205</v>
      </c>
      <c r="E39" s="31">
        <v>934</v>
      </c>
      <c r="F39" s="31">
        <v>992</v>
      </c>
      <c r="G39" s="31">
        <v>73928275</v>
      </c>
      <c r="H39" s="32">
        <f>C39/$C$4</f>
        <v>0.0006815105192371976</v>
      </c>
      <c r="I39" s="32">
        <f>D39/$D$4</f>
        <v>0.0008580103618196807</v>
      </c>
      <c r="J39" s="33">
        <f>D39/C39</f>
        <v>6796.195535440319</v>
      </c>
      <c r="K39" s="34">
        <f>G39/F39</f>
        <v>74524.47076612903</v>
      </c>
      <c r="M39" s="26"/>
    </row>
    <row r="40" spans="1:13" ht="12.75">
      <c r="A40" s="29">
        <f t="shared" si="0"/>
        <v>36</v>
      </c>
      <c r="B40" s="30" t="s">
        <v>49</v>
      </c>
      <c r="C40" s="31">
        <v>12766</v>
      </c>
      <c r="D40" s="31">
        <v>74434076</v>
      </c>
      <c r="E40" s="31">
        <v>943</v>
      </c>
      <c r="F40" s="31">
        <v>1086</v>
      </c>
      <c r="G40" s="31">
        <v>93872853</v>
      </c>
      <c r="H40" s="32">
        <f>C40/$C$4</f>
        <v>0.0006673951586822694</v>
      </c>
      <c r="I40" s="32">
        <f>D40/$D$4</f>
        <v>0.0007208652937873288</v>
      </c>
      <c r="J40" s="33">
        <f>D40/C40</f>
        <v>5830.6498511671625</v>
      </c>
      <c r="K40" s="34">
        <f>G40/F40</f>
        <v>86439.091160221</v>
      </c>
      <c r="M40" s="26"/>
    </row>
    <row r="41" spans="1:13" ht="12.75">
      <c r="A41" s="29">
        <f t="shared" si="0"/>
        <v>37</v>
      </c>
      <c r="B41" s="30" t="s">
        <v>50</v>
      </c>
      <c r="C41" s="31">
        <v>8760</v>
      </c>
      <c r="D41" s="31">
        <v>64904324</v>
      </c>
      <c r="E41" s="31">
        <v>426</v>
      </c>
      <c r="F41" s="31">
        <v>422</v>
      </c>
      <c r="G41" s="31">
        <v>36703818</v>
      </c>
      <c r="H41" s="32">
        <f>C41/$C$4</f>
        <v>0.0004579650313376688</v>
      </c>
      <c r="I41" s="32">
        <f>D41/$D$4</f>
        <v>0.0006285733242436968</v>
      </c>
      <c r="J41" s="33">
        <f>D41/C41</f>
        <v>7409.169406392694</v>
      </c>
      <c r="K41" s="34">
        <f>G41/F41</f>
        <v>86975.8720379147</v>
      </c>
      <c r="M41" s="26"/>
    </row>
    <row r="42" spans="1:13" ht="12.75">
      <c r="A42" s="29">
        <f t="shared" si="0"/>
        <v>38</v>
      </c>
      <c r="B42" s="30" t="s">
        <v>51</v>
      </c>
      <c r="C42" s="31">
        <v>2255</v>
      </c>
      <c r="D42" s="31">
        <v>13484942</v>
      </c>
      <c r="E42" s="31">
        <v>1868</v>
      </c>
      <c r="F42" s="31">
        <v>1861</v>
      </c>
      <c r="G42" s="31">
        <v>172666775</v>
      </c>
      <c r="H42" s="32">
        <f>C42/$C$4</f>
        <v>0.00011788940019023324</v>
      </c>
      <c r="I42" s="32">
        <f>D42/$D$4</f>
        <v>0.00013059645795206873</v>
      </c>
      <c r="J42" s="36">
        <f>D42/C42</f>
        <v>5980.018625277162</v>
      </c>
      <c r="K42" s="37">
        <f>G42/F42</f>
        <v>92781.71681891456</v>
      </c>
      <c r="M42" s="26"/>
    </row>
    <row r="43" spans="1:13" ht="12.75">
      <c r="A43" s="29">
        <f t="shared" si="0"/>
        <v>39</v>
      </c>
      <c r="B43" s="30" t="s">
        <v>52</v>
      </c>
      <c r="C43" s="31">
        <v>1984</v>
      </c>
      <c r="D43" s="31">
        <v>12517707</v>
      </c>
      <c r="E43" s="31">
        <v>109</v>
      </c>
      <c r="F43" s="31">
        <v>133</v>
      </c>
      <c r="G43" s="31">
        <v>10663661</v>
      </c>
      <c r="H43" s="32">
        <f>C43/$C$4</f>
        <v>0.00010372176052213869</v>
      </c>
      <c r="I43" s="32">
        <f>D43/$D$4</f>
        <v>0.00012122916033912615</v>
      </c>
      <c r="J43" s="33">
        <f>D43/C43</f>
        <v>6309.328125</v>
      </c>
      <c r="K43" s="34">
        <f>G43/F43</f>
        <v>80177.9022556391</v>
      </c>
      <c r="M43" s="26"/>
    </row>
    <row r="44" spans="1:13" ht="12.75">
      <c r="A44" s="29">
        <f t="shared" si="0"/>
        <v>40</v>
      </c>
      <c r="B44" s="30" t="s">
        <v>53</v>
      </c>
      <c r="C44" s="31">
        <v>1354</v>
      </c>
      <c r="D44" s="31">
        <v>11232171</v>
      </c>
      <c r="E44" s="31">
        <v>76</v>
      </c>
      <c r="F44" s="31">
        <v>121</v>
      </c>
      <c r="G44" s="31">
        <v>8729465</v>
      </c>
      <c r="H44" s="32">
        <f>C44/$C$4</f>
        <v>7.078591922730634E-05</v>
      </c>
      <c r="I44" s="32">
        <f>D44/$D$4</f>
        <v>0.00010877924040844564</v>
      </c>
      <c r="J44" s="33">
        <f>D44/C44</f>
        <v>8295.547267355982</v>
      </c>
      <c r="K44" s="34">
        <f>G44/F44</f>
        <v>72144.33884297521</v>
      </c>
      <c r="M44" s="26"/>
    </row>
    <row r="45" spans="1:13" ht="12.75">
      <c r="A45" s="29">
        <f t="shared" si="0"/>
        <v>41</v>
      </c>
      <c r="B45" s="30" t="s">
        <v>54</v>
      </c>
      <c r="C45" s="31">
        <v>617</v>
      </c>
      <c r="D45" s="31">
        <v>7082579</v>
      </c>
      <c r="E45" s="31">
        <v>105</v>
      </c>
      <c r="F45" s="31">
        <v>132</v>
      </c>
      <c r="G45" s="31">
        <v>12345611</v>
      </c>
      <c r="H45" s="32">
        <f>C45/$C$4</f>
        <v>3.225621282366914E-05</v>
      </c>
      <c r="I45" s="32">
        <f>D45/$D$4</f>
        <v>6.859204367105954E-05</v>
      </c>
      <c r="J45" s="33">
        <f>D45/C45</f>
        <v>11479.058346839547</v>
      </c>
      <c r="K45" s="34">
        <f>G45/F45</f>
        <v>93527.35606060606</v>
      </c>
      <c r="M45" s="26"/>
    </row>
    <row r="46" spans="1:13" ht="12.75">
      <c r="A46" s="29">
        <f t="shared" si="0"/>
        <v>42</v>
      </c>
      <c r="B46" s="30" t="s">
        <v>55</v>
      </c>
      <c r="C46" s="31">
        <v>90</v>
      </c>
      <c r="D46" s="31">
        <v>441383</v>
      </c>
      <c r="E46" s="31">
        <v>18</v>
      </c>
      <c r="F46" s="31">
        <v>38</v>
      </c>
      <c r="G46" s="31">
        <v>5507154</v>
      </c>
      <c r="H46" s="32">
        <f>C46/$C$4</f>
        <v>4.705120184976049E-06</v>
      </c>
      <c r="I46" s="32">
        <f>D46/$D$4</f>
        <v>4.274623976896449E-06</v>
      </c>
      <c r="J46" s="33">
        <f>D46/C46</f>
        <v>4904.2555555555555</v>
      </c>
      <c r="K46" s="34">
        <f>G46/F46</f>
        <v>144925.1052631579</v>
      </c>
      <c r="M46" s="26"/>
    </row>
    <row r="47" spans="1:13" ht="12.75">
      <c r="A47" s="29">
        <f t="shared" si="0"/>
        <v>43</v>
      </c>
      <c r="B47" s="30" t="s">
        <v>56</v>
      </c>
      <c r="C47" s="31">
        <v>88</v>
      </c>
      <c r="D47" s="31">
        <v>774219</v>
      </c>
      <c r="E47" s="31">
        <v>30</v>
      </c>
      <c r="F47" s="31">
        <v>37</v>
      </c>
      <c r="G47" s="31">
        <v>4945433</v>
      </c>
      <c r="H47" s="32">
        <f>C47/$C$4</f>
        <v>4.600561958643249E-06</v>
      </c>
      <c r="I47" s="32">
        <f>D47/$D$4</f>
        <v>7.498012158983902E-06</v>
      </c>
      <c r="J47" s="33">
        <f>D47/C47</f>
        <v>8797.943181818182</v>
      </c>
      <c r="K47" s="34">
        <f>G47/F47</f>
        <v>133660.35135135136</v>
      </c>
      <c r="M47" s="26"/>
    </row>
    <row r="48" spans="1:13" ht="12.75">
      <c r="A48" s="38">
        <f t="shared" si="0"/>
        <v>44</v>
      </c>
      <c r="B48" s="39" t="s">
        <v>57</v>
      </c>
      <c r="C48" s="40">
        <v>6</v>
      </c>
      <c r="D48" s="40">
        <v>28918</v>
      </c>
      <c r="E48" s="40">
        <v>0</v>
      </c>
      <c r="F48" s="40">
        <v>0</v>
      </c>
      <c r="G48" s="40">
        <v>0</v>
      </c>
      <c r="H48" s="41">
        <f>C48/$C$4</f>
        <v>3.136746789984033E-07</v>
      </c>
      <c r="I48" s="41">
        <f>D48/$D$4</f>
        <v>2.8005966737253477E-07</v>
      </c>
      <c r="J48" s="42">
        <f>D48/C48</f>
        <v>4819.666666666667</v>
      </c>
      <c r="K48" s="43" t="e">
        <f>G48/F48</f>
        <v>#DIV/0!</v>
      </c>
      <c r="M48" s="26"/>
    </row>
    <row r="49" ht="12.75">
      <c r="A49" s="44"/>
    </row>
    <row r="50" spans="3:5" ht="12.75">
      <c r="C50" s="45"/>
      <c r="D50" s="46"/>
      <c r="E50" s="3"/>
    </row>
    <row r="51" spans="1:256" ht="12.75">
      <c r="A51" s="47"/>
      <c r="B51" s="48"/>
      <c r="C51" s="45"/>
      <c r="D51" s="46"/>
      <c r="E51" s="3"/>
      <c r="H51" s="49"/>
      <c r="I51" s="4"/>
      <c r="J51" s="4"/>
      <c r="K51" s="4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47"/>
      <c r="B52" s="48"/>
      <c r="C52" s="45"/>
      <c r="D52" s="46"/>
      <c r="E52" s="3"/>
      <c r="H52" s="49"/>
      <c r="I52" s="4"/>
      <c r="J52" s="4"/>
      <c r="K52" s="4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47"/>
      <c r="B53" s="48"/>
      <c r="C53" s="45"/>
      <c r="D53" s="46"/>
      <c r="E53" s="3"/>
      <c r="H53" s="49"/>
      <c r="I53" s="4"/>
      <c r="J53" s="4"/>
      <c r="K53" s="4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47"/>
      <c r="B54" s="48"/>
      <c r="C54" s="45"/>
      <c r="D54" s="46"/>
      <c r="E54" s="3"/>
      <c r="H54" s="49"/>
      <c r="I54" s="4"/>
      <c r="J54" s="4"/>
      <c r="K54" s="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47"/>
      <c r="B55" s="48"/>
      <c r="C55" s="45"/>
      <c r="D55" s="46"/>
      <c r="E55" s="3"/>
      <c r="H55" s="49"/>
      <c r="I55" s="4"/>
      <c r="J55" s="4"/>
      <c r="K55" s="4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47"/>
      <c r="B56" s="48"/>
      <c r="C56" s="45"/>
      <c r="D56" s="46"/>
      <c r="E56" s="3"/>
      <c r="H56" s="49"/>
      <c r="I56" s="4"/>
      <c r="J56" s="4"/>
      <c r="K56" s="4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 s="47"/>
      <c r="B57" s="48"/>
      <c r="C57" s="45"/>
      <c r="D57" s="46"/>
      <c r="E57" s="3"/>
      <c r="H57" s="49"/>
      <c r="I57" s="4"/>
      <c r="J57" s="4"/>
      <c r="K57" s="4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47"/>
      <c r="B58" s="48"/>
      <c r="C58" s="45"/>
      <c r="D58" s="46"/>
      <c r="E58" s="3"/>
      <c r="H58" s="49"/>
      <c r="I58" s="4"/>
      <c r="J58" s="4"/>
      <c r="K58" s="4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47"/>
      <c r="B59" s="48"/>
      <c r="C59" s="45"/>
      <c r="D59" s="46"/>
      <c r="E59" s="3"/>
      <c r="H59" s="49"/>
      <c r="I59" s="4"/>
      <c r="J59" s="4"/>
      <c r="K59" s="4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47"/>
      <c r="B60" s="48"/>
      <c r="C60" s="45"/>
      <c r="D60" s="46"/>
      <c r="E60" s="3"/>
      <c r="H60" s="49"/>
      <c r="I60" s="4"/>
      <c r="J60" s="4"/>
      <c r="K60" s="4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8" spans="10:11" ht="12.75">
      <c r="J68"/>
      <c r="K68"/>
    </row>
    <row r="69" spans="10:11" ht="12.75">
      <c r="J69"/>
      <c r="K69"/>
    </row>
  </sheetData>
  <sheetProtection selectLockedCells="1" selectUnlockedCells="1"/>
  <mergeCells count="11">
    <mergeCell ref="A1:K1"/>
    <mergeCell ref="A2:A3"/>
    <mergeCell ref="B2:B3"/>
    <mergeCell ref="C2:C3"/>
    <mergeCell ref="D2:D3"/>
    <mergeCell ref="E2:F2"/>
    <mergeCell ref="G2:G3"/>
    <mergeCell ref="H2:H3"/>
    <mergeCell ref="I2:I3"/>
    <mergeCell ref="J2:J3"/>
    <mergeCell ref="K2:K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V75"/>
  <sheetViews>
    <sheetView workbookViewId="0" topLeftCell="A1">
      <pane ySplit="4" topLeftCell="A5" activePane="bottomLeft" state="frozen"/>
      <selection pane="topLeft" activeCell="A1" sqref="A1"/>
      <selection pane="bottomLeft" activeCell="C58" sqref="C58"/>
    </sheetView>
  </sheetViews>
  <sheetFormatPr defaultColWidth="9.00390625" defaultRowHeight="12.75"/>
  <cols>
    <col min="1" max="1" width="4.75390625" style="1" customWidth="1"/>
    <col min="2" max="2" width="22.375" style="2" customWidth="1"/>
    <col min="3" max="3" width="15.375" style="3" customWidth="1"/>
    <col min="4" max="4" width="17.625" style="4" customWidth="1"/>
    <col min="5" max="5" width="15.75390625" style="4" customWidth="1"/>
    <col min="6" max="6" width="16.00390625" style="4" customWidth="1"/>
    <col min="7" max="7" width="18.125" style="4" customWidth="1"/>
    <col min="8" max="9" width="13.75390625" style="0" customWidth="1"/>
    <col min="10" max="10" width="11.00390625" style="5" customWidth="1"/>
    <col min="11" max="11" width="12.125" style="5" customWidth="1"/>
    <col min="12" max="16384" width="9.125" style="5" customWidth="1"/>
  </cols>
  <sheetData>
    <row r="1" spans="1:11" s="7" customFormat="1" ht="24" customHeight="1">
      <c r="A1" s="6" t="s">
        <v>58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7" customFormat="1" ht="30" customHeight="1">
      <c r="A2" s="8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/>
      <c r="G2" s="9" t="s">
        <v>6</v>
      </c>
      <c r="H2" s="10" t="s">
        <v>7</v>
      </c>
      <c r="I2" s="9" t="s">
        <v>8</v>
      </c>
      <c r="J2" s="9" t="s">
        <v>9</v>
      </c>
      <c r="K2" s="11" t="s">
        <v>10</v>
      </c>
    </row>
    <row r="3" spans="1:11" s="7" customFormat="1" ht="30" customHeight="1">
      <c r="A3" s="8"/>
      <c r="B3" s="9"/>
      <c r="C3" s="10"/>
      <c r="D3" s="9"/>
      <c r="E3" s="12" t="s">
        <v>11</v>
      </c>
      <c r="F3" s="12" t="s">
        <v>12</v>
      </c>
      <c r="G3" s="9"/>
      <c r="H3" s="10"/>
      <c r="I3" s="9"/>
      <c r="J3" s="9"/>
      <c r="K3" s="11"/>
    </row>
    <row r="4" spans="1:11" s="19" customFormat="1" ht="30" customHeight="1">
      <c r="A4" s="13"/>
      <c r="B4" s="14" t="s">
        <v>13</v>
      </c>
      <c r="C4" s="15">
        <f>SUM(C5:C54)</f>
        <v>19383355</v>
      </c>
      <c r="D4" s="15">
        <f>SUM(D5:D54)</f>
        <v>103945391349.91</v>
      </c>
      <c r="E4" s="15">
        <f>SUM(E5:E54)</f>
        <v>1143768</v>
      </c>
      <c r="F4" s="15">
        <f>SUM(F5:F54)</f>
        <v>1111959</v>
      </c>
      <c r="G4" s="15">
        <f>SUM(G5:G54)</f>
        <v>74219019256.37999</v>
      </c>
      <c r="H4" s="16">
        <f>SUM(H5:H54)</f>
        <v>1.0000000000000002</v>
      </c>
      <c r="I4" s="16">
        <f>SUM(I5:I54)</f>
        <v>1</v>
      </c>
      <c r="J4" s="17">
        <f>D4/C4</f>
        <v>5362.610928289247</v>
      </c>
      <c r="K4" s="18">
        <f>G4/F4</f>
        <v>66746.18331825183</v>
      </c>
    </row>
    <row r="5" spans="1:69" s="27" customFormat="1" ht="12.75">
      <c r="A5" s="20">
        <f>ROW()-4</f>
        <v>1</v>
      </c>
      <c r="B5" s="21" t="s">
        <v>16</v>
      </c>
      <c r="C5" s="22">
        <v>2658262</v>
      </c>
      <c r="D5" s="22">
        <v>15009556230.13</v>
      </c>
      <c r="E5" s="22">
        <v>200360</v>
      </c>
      <c r="F5" s="22">
        <v>181266</v>
      </c>
      <c r="G5" s="22">
        <v>11586189623.26</v>
      </c>
      <c r="H5" s="23">
        <f>C5/$C$4</f>
        <v>0.13714148040935123</v>
      </c>
      <c r="I5" s="23">
        <f>D5/$D$4</f>
        <v>0.1443984772696995</v>
      </c>
      <c r="J5" s="24">
        <f>D5/C5</f>
        <v>5646.379563086708</v>
      </c>
      <c r="K5" s="25">
        <f>G5/F5</f>
        <v>63918.162387099626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</row>
    <row r="6" spans="1:69" s="27" customFormat="1" ht="12.75">
      <c r="A6" s="20">
        <f>ROW()-4</f>
        <v>2</v>
      </c>
      <c r="B6" s="21" t="s">
        <v>17</v>
      </c>
      <c r="C6" s="22">
        <v>2453894</v>
      </c>
      <c r="D6" s="22">
        <v>14266918280.53</v>
      </c>
      <c r="E6" s="22">
        <v>111105</v>
      </c>
      <c r="F6" s="22">
        <v>97534</v>
      </c>
      <c r="G6" s="22">
        <v>6402681660.38</v>
      </c>
      <c r="H6" s="23">
        <f>C6/$C$4</f>
        <v>0.12659800122321446</v>
      </c>
      <c r="I6" s="23">
        <f>D6/$D$4</f>
        <v>0.13725397629706795</v>
      </c>
      <c r="J6" s="24">
        <f>D6/C6</f>
        <v>5813.991264712331</v>
      </c>
      <c r="K6" s="25">
        <f>G6/F6</f>
        <v>65645.63803781246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</row>
    <row r="7" spans="1:69" s="27" customFormat="1" ht="12.75">
      <c r="A7" s="20">
        <f>ROW()-4</f>
        <v>3</v>
      </c>
      <c r="B7" s="21" t="s">
        <v>14</v>
      </c>
      <c r="C7" s="22">
        <v>2314253</v>
      </c>
      <c r="D7" s="22">
        <v>14954472488.89</v>
      </c>
      <c r="E7" s="22">
        <v>137780</v>
      </c>
      <c r="F7" s="22">
        <v>136540</v>
      </c>
      <c r="G7" s="22">
        <v>9035863659.15</v>
      </c>
      <c r="H7" s="23">
        <f>C7/$C$4</f>
        <v>0.11939383042822051</v>
      </c>
      <c r="I7" s="23">
        <f>D7/$D$4</f>
        <v>0.14386854765449827</v>
      </c>
      <c r="J7" s="24">
        <f>D7/C7</f>
        <v>6461.9004442859095</v>
      </c>
      <c r="K7" s="25">
        <f>G7/F7</f>
        <v>66177.41071590742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s="27" customFormat="1" ht="12.75">
      <c r="A8" s="20">
        <f aca="true" t="shared" si="0" ref="A8:A54">ROW()-4</f>
        <v>4</v>
      </c>
      <c r="B8" s="21" t="s">
        <v>15</v>
      </c>
      <c r="C8" s="22">
        <v>2288463</v>
      </c>
      <c r="D8" s="22">
        <v>10576760703</v>
      </c>
      <c r="E8" s="22">
        <v>106287</v>
      </c>
      <c r="F8" s="22">
        <v>107247</v>
      </c>
      <c r="G8" s="22">
        <v>7950872563</v>
      </c>
      <c r="H8" s="23">
        <f>C8/$C$4</f>
        <v>0.11806330740988853</v>
      </c>
      <c r="I8" s="23">
        <f>D8/$D$4</f>
        <v>0.10175305095918673</v>
      </c>
      <c r="J8" s="24">
        <f>D8/C8</f>
        <v>4621.774834463131</v>
      </c>
      <c r="K8" s="25">
        <f>G8/F8</f>
        <v>74136.08364802744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s="27" customFormat="1" ht="12.75">
      <c r="A9" s="20">
        <f t="shared" si="0"/>
        <v>5</v>
      </c>
      <c r="B9" s="21" t="s">
        <v>18</v>
      </c>
      <c r="C9" s="22">
        <v>1692187</v>
      </c>
      <c r="D9" s="22">
        <v>9427647152</v>
      </c>
      <c r="E9" s="22">
        <v>74418</v>
      </c>
      <c r="F9" s="22">
        <v>78503</v>
      </c>
      <c r="G9" s="22">
        <v>5510144269</v>
      </c>
      <c r="H9" s="23">
        <f>C9/$C$4</f>
        <v>0.08730103741070624</v>
      </c>
      <c r="I9" s="23">
        <f>D9/$D$4</f>
        <v>0.09069807741897701</v>
      </c>
      <c r="J9" s="24">
        <f>D9/C9</f>
        <v>5571.279741541567</v>
      </c>
      <c r="K9" s="25">
        <f>G9/F9</f>
        <v>70190.23819471867</v>
      </c>
      <c r="L9" s="5"/>
      <c r="M9" s="28"/>
      <c r="N9" s="28"/>
      <c r="O9" s="28"/>
      <c r="P9" s="28"/>
      <c r="Q9" s="28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s="27" customFormat="1" ht="12.75">
      <c r="A10" s="20">
        <f t="shared" si="0"/>
        <v>6</v>
      </c>
      <c r="B10" s="21" t="s">
        <v>19</v>
      </c>
      <c r="C10" s="22">
        <v>1164127</v>
      </c>
      <c r="D10" s="22">
        <v>5629710959.34</v>
      </c>
      <c r="E10" s="22">
        <v>91309</v>
      </c>
      <c r="F10" s="22">
        <v>92727</v>
      </c>
      <c r="G10" s="22">
        <v>6199952345.19</v>
      </c>
      <c r="H10" s="23">
        <f>C10/$C$4</f>
        <v>0.060058075601463215</v>
      </c>
      <c r="I10" s="23">
        <f>D10/$D$4</f>
        <v>0.05416027479649173</v>
      </c>
      <c r="J10" s="24">
        <f>D10/C10</f>
        <v>4835.993804232699</v>
      </c>
      <c r="K10" s="25">
        <f>G10/F10</f>
        <v>66862.42782781714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s="27" customFormat="1" ht="12.75">
      <c r="A11" s="20">
        <f t="shared" si="0"/>
        <v>7</v>
      </c>
      <c r="B11" s="21" t="s">
        <v>22</v>
      </c>
      <c r="C11" s="22">
        <v>752490</v>
      </c>
      <c r="D11" s="22">
        <v>2952205186</v>
      </c>
      <c r="E11" s="22">
        <v>39027</v>
      </c>
      <c r="F11" s="22">
        <v>38484</v>
      </c>
      <c r="G11" s="22">
        <v>2486463152</v>
      </c>
      <c r="H11" s="23">
        <f>C11/$C$4</f>
        <v>0.03882145273612334</v>
      </c>
      <c r="I11" s="23">
        <f>D11/$D$4</f>
        <v>0.02840150147746359</v>
      </c>
      <c r="J11" s="24">
        <f>D11/C11</f>
        <v>3923.248396656434</v>
      </c>
      <c r="K11" s="25">
        <f>G11/F11</f>
        <v>64610.30953123376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s="27" customFormat="1" ht="12.75">
      <c r="A12" s="20">
        <f t="shared" si="0"/>
        <v>8</v>
      </c>
      <c r="B12" s="21" t="s">
        <v>20</v>
      </c>
      <c r="C12" s="22">
        <v>639271</v>
      </c>
      <c r="D12" s="22">
        <v>3017303082.74</v>
      </c>
      <c r="E12" s="22">
        <v>36295</v>
      </c>
      <c r="F12" s="22">
        <v>36131</v>
      </c>
      <c r="G12" s="22">
        <v>2187840726.57</v>
      </c>
      <c r="H12" s="23">
        <f>C12/$C$4</f>
        <v>0.032980410254055605</v>
      </c>
      <c r="I12" s="23">
        <f>D12/$D$4</f>
        <v>0.02902777163619397</v>
      </c>
      <c r="J12" s="24">
        <f>D12/C12</f>
        <v>4719.912341933233</v>
      </c>
      <c r="K12" s="25">
        <f>G12/F12</f>
        <v>60553.007848385045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s="27" customFormat="1" ht="12.75">
      <c r="A13" s="20">
        <f t="shared" si="0"/>
        <v>9</v>
      </c>
      <c r="B13" s="21" t="s">
        <v>21</v>
      </c>
      <c r="C13" s="22">
        <v>529835</v>
      </c>
      <c r="D13" s="22">
        <v>2638368518</v>
      </c>
      <c r="E13" s="22">
        <v>27073</v>
      </c>
      <c r="F13" s="22">
        <v>26466</v>
      </c>
      <c r="G13" s="22">
        <v>1497040035</v>
      </c>
      <c r="H13" s="23">
        <f>C13/$C$4</f>
        <v>0.027334535223649363</v>
      </c>
      <c r="I13" s="23">
        <f>D13/$D$4</f>
        <v>0.0253822558531575</v>
      </c>
      <c r="J13" s="24">
        <f>D13/C13</f>
        <v>4979.604061641832</v>
      </c>
      <c r="K13" s="25">
        <f>G13/F13</f>
        <v>56564.65030605305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s="27" customFormat="1" ht="12.75">
      <c r="A14" s="20">
        <f t="shared" si="0"/>
        <v>10</v>
      </c>
      <c r="B14" s="21" t="s">
        <v>23</v>
      </c>
      <c r="C14" s="22">
        <v>513381</v>
      </c>
      <c r="D14" s="22">
        <v>2876759399</v>
      </c>
      <c r="E14" s="22">
        <v>26657</v>
      </c>
      <c r="F14" s="22">
        <v>29270</v>
      </c>
      <c r="G14" s="22">
        <v>1844403597</v>
      </c>
      <c r="H14" s="23">
        <f>C14/$C$4</f>
        <v>0.02648566256976669</v>
      </c>
      <c r="I14" s="23">
        <f>D14/$D$4</f>
        <v>0.027675680101256272</v>
      </c>
      <c r="J14" s="24">
        <f>D14/C14</f>
        <v>5603.556421059603</v>
      </c>
      <c r="K14" s="25">
        <f>G14/F14</f>
        <v>63013.44711308507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256" ht="12.75">
      <c r="A15" s="29">
        <f t="shared" si="0"/>
        <v>11</v>
      </c>
      <c r="B15" s="35" t="s">
        <v>24</v>
      </c>
      <c r="C15" s="31">
        <v>425011</v>
      </c>
      <c r="D15" s="31">
        <v>2967148433</v>
      </c>
      <c r="E15" s="31">
        <v>34987</v>
      </c>
      <c r="F15" s="31">
        <v>34771</v>
      </c>
      <c r="G15" s="31">
        <v>2523421225.21</v>
      </c>
      <c r="H15" s="32">
        <f>C15/$C$4</f>
        <v>0.021926596298731567</v>
      </c>
      <c r="I15" s="32">
        <f>D15/$D$4</f>
        <v>0.02854526203101903</v>
      </c>
      <c r="J15" s="33">
        <f>D15/C15</f>
        <v>6981.345031069784</v>
      </c>
      <c r="K15" s="34">
        <f>G15/F15</f>
        <v>72572.58132380432</v>
      </c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  <c r="IT15" s="50"/>
      <c r="IU15" s="50"/>
      <c r="IV15" s="50"/>
    </row>
    <row r="16" spans="1:11" ht="12.75">
      <c r="A16" s="29">
        <f t="shared" si="0"/>
        <v>12</v>
      </c>
      <c r="B16" s="35" t="s">
        <v>25</v>
      </c>
      <c r="C16" s="31">
        <v>417602</v>
      </c>
      <c r="D16" s="31">
        <v>1369066104</v>
      </c>
      <c r="E16" s="31">
        <v>8615</v>
      </c>
      <c r="F16" s="31">
        <v>8308</v>
      </c>
      <c r="G16" s="31">
        <v>465792975</v>
      </c>
      <c r="H16" s="32">
        <f>C16/$C$4</f>
        <v>0.021544361128401145</v>
      </c>
      <c r="I16" s="32">
        <f>D16/$D$4</f>
        <v>0.013171013031172596</v>
      </c>
      <c r="J16" s="36">
        <f>D16/C16</f>
        <v>3278.3992988539326</v>
      </c>
      <c r="K16" s="37">
        <f>G16/F16</f>
        <v>56065.59641309581</v>
      </c>
    </row>
    <row r="17" spans="1:11" ht="12.75">
      <c r="A17" s="29">
        <f t="shared" si="0"/>
        <v>13</v>
      </c>
      <c r="B17" s="35" t="s">
        <v>26</v>
      </c>
      <c r="C17" s="31">
        <v>351791</v>
      </c>
      <c r="D17" s="31">
        <v>1739650232.02</v>
      </c>
      <c r="E17" s="31">
        <v>20224</v>
      </c>
      <c r="F17" s="31">
        <v>18819</v>
      </c>
      <c r="G17" s="31">
        <v>1154945625.1</v>
      </c>
      <c r="H17" s="32">
        <f>C17/$C$4</f>
        <v>0.01814912846615047</v>
      </c>
      <c r="I17" s="32">
        <f>D17/$D$4</f>
        <v>0.016736193970965374</v>
      </c>
      <c r="J17" s="33">
        <f>D17/C17</f>
        <v>4945.124326716716</v>
      </c>
      <c r="K17" s="34">
        <f>G17/F17</f>
        <v>61371.253791381045</v>
      </c>
    </row>
    <row r="18" spans="1:11" ht="12.75">
      <c r="A18" s="29">
        <f t="shared" si="0"/>
        <v>14</v>
      </c>
      <c r="B18" s="35" t="s">
        <v>27</v>
      </c>
      <c r="C18" s="31">
        <v>330636</v>
      </c>
      <c r="D18" s="31">
        <v>2036332069</v>
      </c>
      <c r="E18" s="31">
        <v>48205</v>
      </c>
      <c r="F18" s="31">
        <v>53661</v>
      </c>
      <c r="G18" s="31">
        <v>3501558393</v>
      </c>
      <c r="H18" s="32">
        <f>C18/$C$4</f>
        <v>0.01705772813839503</v>
      </c>
      <c r="I18" s="32">
        <f>D18/$D$4</f>
        <v>0.01959040263887335</v>
      </c>
      <c r="J18" s="33">
        <f>D18/C18</f>
        <v>6158.83348758151</v>
      </c>
      <c r="K18" s="34">
        <f>G18/F18</f>
        <v>65253.31978531895</v>
      </c>
    </row>
    <row r="19" spans="1:11" ht="12.75">
      <c r="A19" s="29">
        <f t="shared" si="0"/>
        <v>15</v>
      </c>
      <c r="B19" s="35" t="s">
        <v>33</v>
      </c>
      <c r="C19" s="31">
        <v>287036</v>
      </c>
      <c r="D19" s="31">
        <v>1653671485</v>
      </c>
      <c r="E19" s="31">
        <v>6413</v>
      </c>
      <c r="F19" s="31">
        <v>4729</v>
      </c>
      <c r="G19" s="31">
        <v>307647511</v>
      </c>
      <c r="H19" s="32">
        <f>C19/$C$4</f>
        <v>0.014808375536639554</v>
      </c>
      <c r="I19" s="32">
        <f>D19/$D$4</f>
        <v>0.015909040925472757</v>
      </c>
      <c r="J19" s="33">
        <f>D19/C19</f>
        <v>5761.198891428253</v>
      </c>
      <c r="K19" s="34">
        <f>G19/F19</f>
        <v>65055.51089025164</v>
      </c>
    </row>
    <row r="20" spans="1:11" ht="13.5" customHeight="1">
      <c r="A20" s="29">
        <f t="shared" si="0"/>
        <v>16</v>
      </c>
      <c r="B20" s="35" t="s">
        <v>59</v>
      </c>
      <c r="C20" s="31">
        <v>271898</v>
      </c>
      <c r="D20" s="31">
        <v>1392155346</v>
      </c>
      <c r="E20" s="31">
        <v>21301</v>
      </c>
      <c r="F20" s="31">
        <v>16834</v>
      </c>
      <c r="G20" s="31">
        <v>1017534401</v>
      </c>
      <c r="H20" s="32">
        <f>C20/$C$4</f>
        <v>0.014027396186057573</v>
      </c>
      <c r="I20" s="32">
        <f>D20/$D$4</f>
        <v>0.0133931416094592</v>
      </c>
      <c r="J20" s="33">
        <f>D20/C20</f>
        <v>5120.138235661902</v>
      </c>
      <c r="K20" s="34">
        <f>G20/F20</f>
        <v>60445.19430913627</v>
      </c>
    </row>
    <row r="21" spans="1:11" ht="12.75">
      <c r="A21" s="29">
        <f t="shared" si="0"/>
        <v>17</v>
      </c>
      <c r="B21" s="35" t="s">
        <v>60</v>
      </c>
      <c r="C21" s="31">
        <v>238833</v>
      </c>
      <c r="D21" s="31">
        <v>1246934660</v>
      </c>
      <c r="E21" s="31">
        <v>17265</v>
      </c>
      <c r="F21" s="31">
        <v>13141</v>
      </c>
      <c r="G21" s="31">
        <v>980629071</v>
      </c>
      <c r="H21" s="32">
        <f>C21/$C$4</f>
        <v>0.012321551145299666</v>
      </c>
      <c r="I21" s="32">
        <f>D21/$D$4</f>
        <v>0.011996055272931344</v>
      </c>
      <c r="J21" s="36">
        <f>D21/C21</f>
        <v>5220.947942704735</v>
      </c>
      <c r="K21" s="37">
        <f>G21/F21</f>
        <v>74623.62613195342</v>
      </c>
    </row>
    <row r="22" spans="1:11" ht="12.75">
      <c r="A22" s="29">
        <f t="shared" si="0"/>
        <v>18</v>
      </c>
      <c r="B22" s="35" t="s">
        <v>29</v>
      </c>
      <c r="C22" s="31">
        <v>208448</v>
      </c>
      <c r="D22" s="31">
        <v>827576832.12</v>
      </c>
      <c r="E22" s="31">
        <v>6340</v>
      </c>
      <c r="F22" s="31">
        <v>6119</v>
      </c>
      <c r="G22" s="31">
        <v>449176452.91</v>
      </c>
      <c r="H22" s="32">
        <f>C22/$C$4</f>
        <v>0.010753969062631314</v>
      </c>
      <c r="I22" s="32">
        <f>D22/$D$4</f>
        <v>0.007961650068102961</v>
      </c>
      <c r="J22" s="36">
        <f>D22/C22</f>
        <v>3970.183605119742</v>
      </c>
      <c r="K22" s="37">
        <f>G22/F22</f>
        <v>73406.83982840333</v>
      </c>
    </row>
    <row r="23" spans="1:11" ht="12.75">
      <c r="A23" s="29">
        <f t="shared" si="0"/>
        <v>19</v>
      </c>
      <c r="B23" s="35" t="s">
        <v>39</v>
      </c>
      <c r="C23" s="31">
        <v>203720</v>
      </c>
      <c r="D23" s="31">
        <v>916273548</v>
      </c>
      <c r="E23" s="31">
        <v>13827</v>
      </c>
      <c r="F23" s="31">
        <v>14110</v>
      </c>
      <c r="G23" s="31">
        <v>1075585331</v>
      </c>
      <c r="H23" s="32">
        <f>C23/$C$4</f>
        <v>0.010510048441046454</v>
      </c>
      <c r="I23" s="32">
        <f>D23/$D$4</f>
        <v>0.00881495115945603</v>
      </c>
      <c r="J23" s="33">
        <f>D23/C23</f>
        <v>4497.710327901041</v>
      </c>
      <c r="K23" s="34">
        <f>G23/F23</f>
        <v>76228.58476257973</v>
      </c>
    </row>
    <row r="24" spans="1:11" ht="12.75">
      <c r="A24" s="29">
        <f t="shared" si="0"/>
        <v>20</v>
      </c>
      <c r="B24" s="35" t="s">
        <v>30</v>
      </c>
      <c r="C24" s="31">
        <v>179912</v>
      </c>
      <c r="D24" s="31">
        <v>919218724.05</v>
      </c>
      <c r="E24" s="31">
        <v>8337</v>
      </c>
      <c r="F24" s="31">
        <v>8127</v>
      </c>
      <c r="G24" s="31">
        <v>479582306.67</v>
      </c>
      <c r="H24" s="32">
        <f>C24/$C$4</f>
        <v>0.009281778102913557</v>
      </c>
      <c r="I24" s="32">
        <f>D24/$D$4</f>
        <v>0.008843285037579455</v>
      </c>
      <c r="J24" s="36">
        <f>D24/C24</f>
        <v>5109.268553792966</v>
      </c>
      <c r="K24" s="37">
        <f>G24/F24</f>
        <v>59010.98888519749</v>
      </c>
    </row>
    <row r="25" spans="1:11" ht="12.75">
      <c r="A25" s="29">
        <f t="shared" si="0"/>
        <v>21</v>
      </c>
      <c r="B25" s="35" t="s">
        <v>31</v>
      </c>
      <c r="C25" s="31">
        <v>169119</v>
      </c>
      <c r="D25" s="31">
        <v>897129732</v>
      </c>
      <c r="E25" s="31">
        <v>9654</v>
      </c>
      <c r="F25" s="31">
        <v>9658</v>
      </c>
      <c r="G25" s="31">
        <v>626690751</v>
      </c>
      <c r="H25" s="32">
        <f>C25/$C$4</f>
        <v>0.008724960152667069</v>
      </c>
      <c r="I25" s="32">
        <f>D25/$D$4</f>
        <v>0.008630779300065396</v>
      </c>
      <c r="J25" s="36">
        <f>D25/C25</f>
        <v>5304.724673159137</v>
      </c>
      <c r="K25" s="37">
        <f>G25/F25</f>
        <v>64888.25336508594</v>
      </c>
    </row>
    <row r="26" spans="1:11" ht="12.75">
      <c r="A26" s="29">
        <f t="shared" si="0"/>
        <v>22</v>
      </c>
      <c r="B26" s="35" t="s">
        <v>61</v>
      </c>
      <c r="C26" s="31">
        <v>157308</v>
      </c>
      <c r="D26" s="31">
        <v>728393878</v>
      </c>
      <c r="E26" s="31">
        <v>10734</v>
      </c>
      <c r="F26" s="31">
        <v>11243</v>
      </c>
      <c r="G26" s="31">
        <v>769548668</v>
      </c>
      <c r="H26" s="32">
        <f>C26/$C$4</f>
        <v>0.008115622914608952</v>
      </c>
      <c r="I26" s="32">
        <f>D26/$D$4</f>
        <v>0.0070074667913656435</v>
      </c>
      <c r="J26" s="33">
        <f>D26/C26</f>
        <v>4630.367673608463</v>
      </c>
      <c r="K26" s="34">
        <f>G26/F26</f>
        <v>68446.91523614693</v>
      </c>
    </row>
    <row r="27" spans="1:11" ht="12.75">
      <c r="A27" s="29">
        <f t="shared" si="0"/>
        <v>23</v>
      </c>
      <c r="B27" s="35" t="s">
        <v>62</v>
      </c>
      <c r="C27" s="31">
        <v>144424</v>
      </c>
      <c r="D27" s="31">
        <v>690516559</v>
      </c>
      <c r="E27" s="31">
        <v>12405</v>
      </c>
      <c r="F27" s="31">
        <v>13624</v>
      </c>
      <c r="G27" s="31">
        <v>795910473</v>
      </c>
      <c r="H27" s="32">
        <f>C27/$C$4</f>
        <v>0.007450928902659008</v>
      </c>
      <c r="I27" s="32">
        <f>D27/$D$4</f>
        <v>0.0066430704626001475</v>
      </c>
      <c r="J27" s="36">
        <f>D27/C27</f>
        <v>4781.175974907218</v>
      </c>
      <c r="K27" s="37">
        <f>G27/F27</f>
        <v>58419.735246623604</v>
      </c>
    </row>
    <row r="28" spans="1:11" ht="12.75">
      <c r="A28" s="29">
        <f t="shared" si="0"/>
        <v>24</v>
      </c>
      <c r="B28" s="35" t="s">
        <v>35</v>
      </c>
      <c r="C28" s="31">
        <v>111523</v>
      </c>
      <c r="D28" s="31">
        <v>622383596</v>
      </c>
      <c r="E28" s="31">
        <v>7997</v>
      </c>
      <c r="F28" s="31">
        <v>8205</v>
      </c>
      <c r="G28" s="31">
        <v>493022018</v>
      </c>
      <c r="H28" s="32">
        <f>C28/$C$4</f>
        <v>0.005753544729485685</v>
      </c>
      <c r="I28" s="32">
        <f>D28/$D$4</f>
        <v>0.005987601642721016</v>
      </c>
      <c r="J28" s="36">
        <f>D28/C28</f>
        <v>5580.764470109305</v>
      </c>
      <c r="K28" s="37">
        <f>G28/F28</f>
        <v>60087.997318708105</v>
      </c>
    </row>
    <row r="29" spans="1:11" ht="12.75">
      <c r="A29" s="29">
        <f t="shared" si="0"/>
        <v>25</v>
      </c>
      <c r="B29" s="35" t="s">
        <v>32</v>
      </c>
      <c r="C29" s="31">
        <v>83120</v>
      </c>
      <c r="D29" s="31">
        <v>454750218</v>
      </c>
      <c r="E29" s="31">
        <v>4900</v>
      </c>
      <c r="F29" s="31">
        <v>5104</v>
      </c>
      <c r="G29" s="31">
        <v>344661722</v>
      </c>
      <c r="H29" s="32">
        <f>C29/$C$4</f>
        <v>0.0042882153270164015</v>
      </c>
      <c r="I29" s="32">
        <f>D29/$D$4</f>
        <v>0.00437489543398014</v>
      </c>
      <c r="J29" s="33">
        <f>D29/C29</f>
        <v>5471.008397497594</v>
      </c>
      <c r="K29" s="34">
        <f>G29/F29</f>
        <v>67527.76684952978</v>
      </c>
    </row>
    <row r="30" spans="1:11" ht="12.75">
      <c r="A30" s="29">
        <f t="shared" si="0"/>
        <v>26</v>
      </c>
      <c r="B30" s="35" t="s">
        <v>36</v>
      </c>
      <c r="C30" s="31">
        <v>79638</v>
      </c>
      <c r="D30" s="31">
        <v>313134296</v>
      </c>
      <c r="E30" s="31">
        <v>2707</v>
      </c>
      <c r="F30" s="31">
        <v>2758</v>
      </c>
      <c r="G30" s="31">
        <v>195649277</v>
      </c>
      <c r="H30" s="32">
        <f>C30/$C$4</f>
        <v>0.004108576662811985</v>
      </c>
      <c r="I30" s="32">
        <f>D30/$D$4</f>
        <v>0.0030124884993303854</v>
      </c>
      <c r="J30" s="36">
        <f>D30/C30</f>
        <v>3931.9708681785078</v>
      </c>
      <c r="K30" s="37">
        <f>G30/F30</f>
        <v>70938.82414793328</v>
      </c>
    </row>
    <row r="31" spans="1:11" ht="12.75">
      <c r="A31" s="29">
        <f t="shared" si="0"/>
        <v>27</v>
      </c>
      <c r="B31" s="35" t="s">
        <v>38</v>
      </c>
      <c r="C31" s="31">
        <v>75376</v>
      </c>
      <c r="D31" s="31">
        <v>380404513</v>
      </c>
      <c r="E31" s="31">
        <v>6329</v>
      </c>
      <c r="F31" s="31">
        <v>6460</v>
      </c>
      <c r="G31" s="31">
        <v>396189506</v>
      </c>
      <c r="H31" s="32">
        <f>C31/$C$4</f>
        <v>0.003888697286924787</v>
      </c>
      <c r="I31" s="32">
        <f>D31/$D$4</f>
        <v>0.0036596573264075683</v>
      </c>
      <c r="J31" s="33">
        <f>D31/C31</f>
        <v>5046.759087773296</v>
      </c>
      <c r="K31" s="34">
        <f>G31/F31</f>
        <v>61329.64489164087</v>
      </c>
    </row>
    <row r="32" spans="1:11" ht="12.75">
      <c r="A32" s="29">
        <f t="shared" si="0"/>
        <v>28</v>
      </c>
      <c r="B32" s="35" t="s">
        <v>51</v>
      </c>
      <c r="C32" s="31">
        <v>75059</v>
      </c>
      <c r="D32" s="31">
        <v>343454435</v>
      </c>
      <c r="E32" s="31">
        <v>3400</v>
      </c>
      <c r="F32" s="31">
        <v>3376</v>
      </c>
      <c r="G32" s="31">
        <v>252514105</v>
      </c>
      <c r="H32" s="32">
        <f>C32/$C$4</f>
        <v>0.0038723430489716565</v>
      </c>
      <c r="I32" s="32">
        <f>D32/$D$4</f>
        <v>0.003304181460473162</v>
      </c>
      <c r="J32" s="36">
        <f>D32/C32</f>
        <v>4575.792842963536</v>
      </c>
      <c r="K32" s="37">
        <f>G32/F32</f>
        <v>74796.83204976303</v>
      </c>
    </row>
    <row r="33" spans="1:11" ht="12.75">
      <c r="A33" s="29">
        <f t="shared" si="0"/>
        <v>29</v>
      </c>
      <c r="B33" s="35" t="s">
        <v>37</v>
      </c>
      <c r="C33" s="31">
        <v>74542</v>
      </c>
      <c r="D33" s="31">
        <v>257851300</v>
      </c>
      <c r="E33" s="31">
        <v>3099</v>
      </c>
      <c r="F33" s="31">
        <v>3495</v>
      </c>
      <c r="G33" s="31">
        <v>232483482</v>
      </c>
      <c r="H33" s="32">
        <f>C33/$C$4</f>
        <v>0.003845670679817813</v>
      </c>
      <c r="I33" s="32">
        <f>D33/$D$4</f>
        <v>0.0024806419664340725</v>
      </c>
      <c r="J33" s="36">
        <f>D33/C33</f>
        <v>3459.141155321832</v>
      </c>
      <c r="K33" s="37">
        <f>G33/F33</f>
        <v>66518.87896995708</v>
      </c>
    </row>
    <row r="34" spans="1:11" ht="12.75">
      <c r="A34" s="29">
        <f t="shared" si="0"/>
        <v>30</v>
      </c>
      <c r="B34" s="35" t="s">
        <v>41</v>
      </c>
      <c r="C34" s="31">
        <v>70600</v>
      </c>
      <c r="D34" s="31">
        <v>334027477.87</v>
      </c>
      <c r="E34" s="31">
        <v>5161</v>
      </c>
      <c r="F34" s="31">
        <v>5568</v>
      </c>
      <c r="G34" s="31">
        <v>406017416.02</v>
      </c>
      <c r="H34" s="32">
        <f>C34/$C$4</f>
        <v>0.003642300313851756</v>
      </c>
      <c r="I34" s="32">
        <f>D34/$D$4</f>
        <v>0.003213490021366774</v>
      </c>
      <c r="J34" s="33">
        <f>D34/C34</f>
        <v>4731.267391926345</v>
      </c>
      <c r="K34" s="34">
        <f>G34/F34</f>
        <v>72919.79454382183</v>
      </c>
    </row>
    <row r="35" spans="1:11" ht="12.75">
      <c r="A35" s="29">
        <f t="shared" si="0"/>
        <v>31</v>
      </c>
      <c r="B35" s="35" t="s">
        <v>34</v>
      </c>
      <c r="C35" s="31">
        <v>69435</v>
      </c>
      <c r="D35" s="31">
        <v>303917529</v>
      </c>
      <c r="E35" s="31">
        <v>3048</v>
      </c>
      <c r="F35" s="31">
        <v>3246</v>
      </c>
      <c r="G35" s="31">
        <v>279422687</v>
      </c>
      <c r="H35" s="32">
        <f>C35/$C$4</f>
        <v>0.0035821971996076014</v>
      </c>
      <c r="I35" s="32">
        <f>D35/$D$4</f>
        <v>0.0029238191809478732</v>
      </c>
      <c r="J35" s="36">
        <f>D35/C35</f>
        <v>4377.007690645928</v>
      </c>
      <c r="K35" s="37">
        <f>G35/F35</f>
        <v>86082.15865680837</v>
      </c>
    </row>
    <row r="36" spans="1:11" ht="12.75">
      <c r="A36" s="29">
        <f t="shared" si="0"/>
        <v>32</v>
      </c>
      <c r="B36" s="35" t="s">
        <v>40</v>
      </c>
      <c r="C36" s="31">
        <v>62732</v>
      </c>
      <c r="D36" s="31">
        <v>336653111</v>
      </c>
      <c r="E36" s="31">
        <v>4869</v>
      </c>
      <c r="F36" s="31">
        <v>4372</v>
      </c>
      <c r="G36" s="31">
        <v>310680959</v>
      </c>
      <c r="H36" s="32">
        <f>C36/$C$4</f>
        <v>0.003236385032415699</v>
      </c>
      <c r="I36" s="32">
        <f>D36/$D$4</f>
        <v>0.003238749757232902</v>
      </c>
      <c r="J36" s="33">
        <f>D36/C36</f>
        <v>5366.5292195370785</v>
      </c>
      <c r="K36" s="34">
        <f>G36/F36</f>
        <v>71061.51852698994</v>
      </c>
    </row>
    <row r="37" spans="1:11" ht="12.75">
      <c r="A37" s="29">
        <f t="shared" si="0"/>
        <v>33</v>
      </c>
      <c r="B37" s="35" t="s">
        <v>63</v>
      </c>
      <c r="C37" s="31">
        <v>52520</v>
      </c>
      <c r="D37" s="31">
        <v>406642089</v>
      </c>
      <c r="E37" s="31">
        <v>3259</v>
      </c>
      <c r="F37" s="31">
        <v>2334</v>
      </c>
      <c r="G37" s="31">
        <v>171514741</v>
      </c>
      <c r="H37" s="32">
        <f>C37/$C$4</f>
        <v>0.0027095412533072833</v>
      </c>
      <c r="I37" s="32">
        <f>D37/$D$4</f>
        <v>0.0039120742509028235</v>
      </c>
      <c r="J37" s="36">
        <f>D37/C37</f>
        <v>7742.614032749429</v>
      </c>
      <c r="K37" s="37">
        <f>G37/F37</f>
        <v>73485.32176520994</v>
      </c>
    </row>
    <row r="38" spans="1:11" ht="12.75">
      <c r="A38" s="29">
        <f t="shared" si="0"/>
        <v>34</v>
      </c>
      <c r="B38" s="35" t="s">
        <v>46</v>
      </c>
      <c r="C38" s="31">
        <v>48979</v>
      </c>
      <c r="D38" s="31">
        <v>347898534</v>
      </c>
      <c r="E38" s="31">
        <v>5233</v>
      </c>
      <c r="F38" s="31">
        <v>5118</v>
      </c>
      <c r="G38" s="31">
        <v>440995079</v>
      </c>
      <c r="H38" s="32">
        <f>C38/$C$4</f>
        <v>0.0025268587403986563</v>
      </c>
      <c r="I38" s="32">
        <f>D38/$D$4</f>
        <v>0.0033469356311226317</v>
      </c>
      <c r="J38" s="33">
        <f>D38/C38</f>
        <v>7103.014230588619</v>
      </c>
      <c r="K38" s="34">
        <f>G38/F38</f>
        <v>86165.50976944118</v>
      </c>
    </row>
    <row r="39" spans="1:11" ht="12.75">
      <c r="A39" s="29">
        <f t="shared" si="0"/>
        <v>35</v>
      </c>
      <c r="B39" s="35" t="s">
        <v>42</v>
      </c>
      <c r="C39" s="31">
        <v>39426</v>
      </c>
      <c r="D39" s="31">
        <v>166723562</v>
      </c>
      <c r="E39" s="31">
        <v>2741</v>
      </c>
      <c r="F39" s="31">
        <v>2576</v>
      </c>
      <c r="G39" s="31">
        <v>217076529</v>
      </c>
      <c r="H39" s="32">
        <f>C39/$C$4</f>
        <v>0.002034013203596591</v>
      </c>
      <c r="I39" s="32">
        <f>D39/$D$4</f>
        <v>0.001603953382009604</v>
      </c>
      <c r="J39" s="33">
        <f>D39/C39</f>
        <v>4228.771927154669</v>
      </c>
      <c r="K39" s="34">
        <f>G39/F39</f>
        <v>84268.83889751552</v>
      </c>
    </row>
    <row r="40" spans="1:11" ht="12.75" customHeight="1">
      <c r="A40" s="29">
        <f t="shared" si="0"/>
        <v>36</v>
      </c>
      <c r="B40" s="35" t="s">
        <v>28</v>
      </c>
      <c r="C40" s="31">
        <v>35565</v>
      </c>
      <c r="D40" s="31">
        <v>251677951.12</v>
      </c>
      <c r="E40" s="31">
        <v>7237</v>
      </c>
      <c r="F40" s="31">
        <v>8175</v>
      </c>
      <c r="G40" s="31">
        <v>578906345</v>
      </c>
      <c r="H40" s="32">
        <f>C40/$C$4</f>
        <v>0.0018348216807668228</v>
      </c>
      <c r="I40" s="32">
        <f>D40/$D$4</f>
        <v>0.0024212516577361265</v>
      </c>
      <c r="J40" s="36">
        <f>D40/C40</f>
        <v>7076.562663292563</v>
      </c>
      <c r="K40" s="37">
        <f>G40/F40</f>
        <v>70814.23180428134</v>
      </c>
    </row>
    <row r="41" spans="1:11" ht="12.75">
      <c r="A41" s="29">
        <f t="shared" si="0"/>
        <v>37</v>
      </c>
      <c r="B41" s="35" t="s">
        <v>44</v>
      </c>
      <c r="C41" s="31">
        <v>28164</v>
      </c>
      <c r="D41" s="31">
        <v>138850872</v>
      </c>
      <c r="E41" s="31">
        <v>2257</v>
      </c>
      <c r="F41" s="31">
        <v>2301</v>
      </c>
      <c r="G41" s="31">
        <v>190584535</v>
      </c>
      <c r="H41" s="32">
        <f>C41/$C$4</f>
        <v>0.0014529992356844313</v>
      </c>
      <c r="I41" s="32">
        <f>D41/$D$4</f>
        <v>0.0013358059476883215</v>
      </c>
      <c r="J41" s="33">
        <f>D41/C41</f>
        <v>4930.083510864934</v>
      </c>
      <c r="K41" s="34">
        <f>G41/F41</f>
        <v>82826.82963928727</v>
      </c>
    </row>
    <row r="42" spans="1:11" ht="12.75">
      <c r="A42" s="29">
        <f t="shared" si="0"/>
        <v>38</v>
      </c>
      <c r="B42" s="35" t="s">
        <v>45</v>
      </c>
      <c r="C42" s="31">
        <v>19319</v>
      </c>
      <c r="D42" s="31">
        <v>103711534</v>
      </c>
      <c r="E42" s="31">
        <v>742</v>
      </c>
      <c r="F42" s="31">
        <v>645</v>
      </c>
      <c r="G42" s="31">
        <v>44132491</v>
      </c>
      <c r="H42" s="32">
        <f>C42/$C$4</f>
        <v>0.0009966798833328904</v>
      </c>
      <c r="I42" s="32">
        <f>D42/$D$4</f>
        <v>0.0009977501902982617</v>
      </c>
      <c r="J42" s="36">
        <f>D42/C42</f>
        <v>5368.369687872043</v>
      </c>
      <c r="K42" s="37">
        <f>G42/F42</f>
        <v>68422.46666666666</v>
      </c>
    </row>
    <row r="43" spans="1:11" ht="12.75">
      <c r="A43" s="29">
        <f t="shared" si="0"/>
        <v>39</v>
      </c>
      <c r="B43" s="35" t="s">
        <v>47</v>
      </c>
      <c r="C43" s="31">
        <v>13996</v>
      </c>
      <c r="D43" s="31">
        <v>113082280.23</v>
      </c>
      <c r="E43" s="31">
        <v>1341</v>
      </c>
      <c r="F43" s="31">
        <v>1221</v>
      </c>
      <c r="G43" s="31">
        <v>101301884.89</v>
      </c>
      <c r="H43" s="32">
        <f>C43/$C$4</f>
        <v>0.0007220628214259089</v>
      </c>
      <c r="I43" s="32">
        <f>D43/$D$4</f>
        <v>0.001087900856030573</v>
      </c>
      <c r="J43" s="36">
        <f>D43/C43</f>
        <v>8079.6141919119755</v>
      </c>
      <c r="K43" s="37">
        <f>G43/F43</f>
        <v>82966.3266912367</v>
      </c>
    </row>
    <row r="44" spans="1:11" ht="12.75">
      <c r="A44" s="29">
        <f t="shared" si="0"/>
        <v>40</v>
      </c>
      <c r="B44" s="35" t="s">
        <v>48</v>
      </c>
      <c r="C44" s="31">
        <v>11888</v>
      </c>
      <c r="D44" s="31">
        <v>83977716</v>
      </c>
      <c r="E44" s="31">
        <v>1355</v>
      </c>
      <c r="F44" s="31">
        <v>1337</v>
      </c>
      <c r="G44" s="31">
        <v>98200043</v>
      </c>
      <c r="H44" s="32">
        <f>C44/$C$4</f>
        <v>0.0006133097185703919</v>
      </c>
      <c r="I44" s="32">
        <f>D44/$D$4</f>
        <v>0.0008079022543414832</v>
      </c>
      <c r="J44" s="36">
        <f>D44/C44</f>
        <v>7064.074360699866</v>
      </c>
      <c r="K44" s="37">
        <f>G44/F44</f>
        <v>73448.05011219147</v>
      </c>
    </row>
    <row r="45" spans="1:11" ht="12.75">
      <c r="A45" s="29">
        <f t="shared" si="0"/>
        <v>41</v>
      </c>
      <c r="B45" s="35" t="s">
        <v>49</v>
      </c>
      <c r="C45" s="31">
        <v>10446</v>
      </c>
      <c r="D45" s="31">
        <v>60466194</v>
      </c>
      <c r="E45" s="31">
        <v>1090</v>
      </c>
      <c r="F45" s="31">
        <v>1146</v>
      </c>
      <c r="G45" s="31">
        <v>89169372</v>
      </c>
      <c r="H45" s="32">
        <f>C45/$C$4</f>
        <v>0.0005389159926132499</v>
      </c>
      <c r="I45" s="32">
        <f>D45/$D$4</f>
        <v>0.0005817111582797687</v>
      </c>
      <c r="J45" s="36">
        <f>D45/C45</f>
        <v>5788.454336588167</v>
      </c>
      <c r="K45" s="37">
        <f>G45/F45</f>
        <v>77809.22513089006</v>
      </c>
    </row>
    <row r="46" spans="1:11" ht="12.75">
      <c r="A46" s="29">
        <f t="shared" si="0"/>
        <v>42</v>
      </c>
      <c r="B46" s="35" t="s">
        <v>43</v>
      </c>
      <c r="C46" s="31">
        <v>10082</v>
      </c>
      <c r="D46" s="31">
        <v>68303825.52</v>
      </c>
      <c r="E46" s="31">
        <v>1069</v>
      </c>
      <c r="F46" s="31">
        <v>1085</v>
      </c>
      <c r="G46" s="31">
        <v>75725709.88</v>
      </c>
      <c r="H46" s="32">
        <f>C46/$C$4</f>
        <v>0.0005201369938279518</v>
      </c>
      <c r="I46" s="32">
        <f>D46/$D$4</f>
        <v>0.000657112591842285</v>
      </c>
      <c r="J46" s="36">
        <f>D46/C46</f>
        <v>6774.828954572505</v>
      </c>
      <c r="K46" s="37">
        <f>G46/F46</f>
        <v>69793.2809953917</v>
      </c>
    </row>
    <row r="47" spans="1:11" ht="12.75">
      <c r="A47" s="29">
        <f t="shared" si="0"/>
        <v>43</v>
      </c>
      <c r="B47" s="35" t="s">
        <v>50</v>
      </c>
      <c r="C47" s="31">
        <v>9027</v>
      </c>
      <c r="D47" s="31">
        <v>56985035</v>
      </c>
      <c r="E47" s="31">
        <v>871</v>
      </c>
      <c r="F47" s="31">
        <v>891</v>
      </c>
      <c r="G47" s="31">
        <v>64189846</v>
      </c>
      <c r="H47" s="32">
        <f>C47/$C$4</f>
        <v>0.0004657088517441898</v>
      </c>
      <c r="I47" s="32">
        <f>D47/$D$4</f>
        <v>0.0005482208904113125</v>
      </c>
      <c r="J47" s="36">
        <f>D47/C47</f>
        <v>6312.732358480115</v>
      </c>
      <c r="K47" s="37">
        <f>G47/F47</f>
        <v>72042.4758698092</v>
      </c>
    </row>
    <row r="48" spans="1:11" ht="12.75">
      <c r="A48" s="29">
        <f t="shared" si="0"/>
        <v>44</v>
      </c>
      <c r="B48" s="35" t="s">
        <v>53</v>
      </c>
      <c r="C48" s="31">
        <v>3489</v>
      </c>
      <c r="D48" s="31">
        <v>20919011</v>
      </c>
      <c r="E48" s="31">
        <v>416</v>
      </c>
      <c r="F48" s="31">
        <v>392</v>
      </c>
      <c r="G48" s="31">
        <v>23566244.34</v>
      </c>
      <c r="H48" s="32">
        <f>C48/$C$4</f>
        <v>0.00017999979879644159</v>
      </c>
      <c r="I48" s="32">
        <f>D48/$D$4</f>
        <v>0.00020125000953222263</v>
      </c>
      <c r="J48" s="33">
        <f>D48/C48</f>
        <v>5995.70392662654</v>
      </c>
      <c r="K48" s="34">
        <f>G48/F48</f>
        <v>60117.97025510204</v>
      </c>
    </row>
    <row r="49" spans="1:11" ht="12.75">
      <c r="A49" s="29">
        <f t="shared" si="0"/>
        <v>45</v>
      </c>
      <c r="B49" s="35" t="s">
        <v>52</v>
      </c>
      <c r="C49" s="31">
        <v>2876</v>
      </c>
      <c r="D49" s="31">
        <v>20980649</v>
      </c>
      <c r="E49" s="31">
        <v>261</v>
      </c>
      <c r="F49" s="31">
        <v>322</v>
      </c>
      <c r="G49" s="31">
        <v>23627589</v>
      </c>
      <c r="H49" s="32">
        <f>C49/$C$4</f>
        <v>0.00014837472666625565</v>
      </c>
      <c r="I49" s="32">
        <f>D49/$D$4</f>
        <v>0.0002018429939752992</v>
      </c>
      <c r="J49" s="33">
        <f>D49/C49</f>
        <v>7295.079624478442</v>
      </c>
      <c r="K49" s="34">
        <f>G49/F49</f>
        <v>73377.60559006211</v>
      </c>
    </row>
    <row r="50" spans="1:11" ht="12.75">
      <c r="A50" s="29">
        <f t="shared" si="0"/>
        <v>46</v>
      </c>
      <c r="B50" s="35" t="s">
        <v>54</v>
      </c>
      <c r="C50" s="31">
        <v>1755</v>
      </c>
      <c r="D50" s="31">
        <v>18692059</v>
      </c>
      <c r="E50" s="31">
        <v>502</v>
      </c>
      <c r="F50" s="31">
        <v>497</v>
      </c>
      <c r="G50" s="31">
        <v>44803447</v>
      </c>
      <c r="H50" s="32">
        <f>C50/$C$4</f>
        <v>9.054160128625824E-05</v>
      </c>
      <c r="I50" s="32">
        <f>D50/$D$4</f>
        <v>0.00017982576001928906</v>
      </c>
      <c r="J50" s="33">
        <f>D50/C50</f>
        <v>10650.745868945869</v>
      </c>
      <c r="K50" s="34">
        <f>G50/F50</f>
        <v>90147.78068410463</v>
      </c>
    </row>
    <row r="51" spans="1:11" ht="12.75">
      <c r="A51" s="29">
        <f t="shared" si="0"/>
        <v>47</v>
      </c>
      <c r="B51" s="35" t="s">
        <v>64</v>
      </c>
      <c r="C51" s="31">
        <v>1228</v>
      </c>
      <c r="D51" s="31">
        <v>1884046</v>
      </c>
      <c r="E51" s="31">
        <v>4862</v>
      </c>
      <c r="F51" s="31">
        <v>3391</v>
      </c>
      <c r="G51" s="31">
        <v>235990422</v>
      </c>
      <c r="H51" s="32">
        <f>C51/$C$4</f>
        <v>6.335332557237898E-05</v>
      </c>
      <c r="I51" s="32">
        <f>D51/$D$4</f>
        <v>1.8125344236357345E-05</v>
      </c>
      <c r="J51" s="33">
        <f>D51/C51</f>
        <v>1534.2394136807818</v>
      </c>
      <c r="K51" s="34">
        <f>G51/F51</f>
        <v>69593.1648481274</v>
      </c>
    </row>
    <row r="52" spans="1:11" ht="12.75">
      <c r="A52" s="29">
        <f t="shared" si="0"/>
        <v>48</v>
      </c>
      <c r="B52" s="35" t="s">
        <v>55</v>
      </c>
      <c r="C52" s="31">
        <v>388</v>
      </c>
      <c r="D52" s="31">
        <v>2266935.35</v>
      </c>
      <c r="E52" s="31">
        <v>223</v>
      </c>
      <c r="F52" s="31">
        <v>378</v>
      </c>
      <c r="G52" s="31">
        <v>40137457.81</v>
      </c>
      <c r="H52" s="32">
        <f>C52/$C$4</f>
        <v>2.0017174529383585E-05</v>
      </c>
      <c r="I52" s="32">
        <f>D52/$D$4</f>
        <v>2.180890677845298E-05</v>
      </c>
      <c r="J52" s="33">
        <f>D52/C52</f>
        <v>5842.6168814432995</v>
      </c>
      <c r="K52" s="34">
        <f>G52/F52</f>
        <v>106183.75082010582</v>
      </c>
    </row>
    <row r="53" spans="1:11" ht="12.75">
      <c r="A53" s="29">
        <f t="shared" si="0"/>
        <v>49</v>
      </c>
      <c r="B53" s="35" t="s">
        <v>56</v>
      </c>
      <c r="C53" s="31">
        <v>274</v>
      </c>
      <c r="D53" s="31">
        <v>1952369</v>
      </c>
      <c r="E53" s="31">
        <v>181</v>
      </c>
      <c r="F53" s="31">
        <v>254</v>
      </c>
      <c r="G53" s="31">
        <v>18981534</v>
      </c>
      <c r="H53" s="32">
        <f>C53/$C$4</f>
        <v>1.4135839744977069E-05</v>
      </c>
      <c r="I53" s="32">
        <f>D53/$D$4</f>
        <v>1.8782641295060076E-05</v>
      </c>
      <c r="J53" s="33">
        <f>D53/C53</f>
        <v>7125.434306569343</v>
      </c>
      <c r="K53" s="34">
        <f>G53/F53</f>
        <v>74730.44881889764</v>
      </c>
    </row>
    <row r="54" spans="1:11" ht="12.75">
      <c r="A54" s="38">
        <f t="shared" si="0"/>
        <v>50</v>
      </c>
      <c r="B54" s="51" t="s">
        <v>57</v>
      </c>
      <c r="C54" s="40">
        <v>7</v>
      </c>
      <c r="D54" s="40">
        <v>30610</v>
      </c>
      <c r="E54" s="40">
        <v>0</v>
      </c>
      <c r="F54" s="40">
        <v>0</v>
      </c>
      <c r="G54" s="40">
        <v>0</v>
      </c>
      <c r="H54" s="41">
        <f>C54/$C$4</f>
        <v>3.611345920249616E-07</v>
      </c>
      <c r="I54" s="41">
        <f>D54/$D$4</f>
        <v>2.9448155038406616E-07</v>
      </c>
      <c r="J54" s="42">
        <f>D54/C54</f>
        <v>4372.857142857143</v>
      </c>
      <c r="K54" s="43" t="e">
        <f>G54/F54</f>
        <v>#DIV/0!</v>
      </c>
    </row>
    <row r="55" ht="12.75">
      <c r="A55" s="44"/>
    </row>
    <row r="57" spans="1:256" ht="12.75">
      <c r="A57" s="47"/>
      <c r="B57" s="48"/>
      <c r="C57" s="45"/>
      <c r="D57" s="45"/>
      <c r="E57" s="45"/>
      <c r="F57" s="45"/>
      <c r="G57" s="45"/>
      <c r="H57" s="49"/>
      <c r="I57" s="4"/>
      <c r="J57" s="4"/>
      <c r="K57" s="4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47"/>
      <c r="B58" s="48"/>
      <c r="C58" s="45"/>
      <c r="D58" s="45"/>
      <c r="E58" s="45"/>
      <c r="F58" s="45"/>
      <c r="G58" s="45"/>
      <c r="H58" s="49"/>
      <c r="I58" s="4"/>
      <c r="J58" s="4"/>
      <c r="K58" s="4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47"/>
      <c r="B59" s="48"/>
      <c r="C59" s="45"/>
      <c r="D59" s="45"/>
      <c r="E59" s="45"/>
      <c r="F59" s="45"/>
      <c r="G59" s="45"/>
      <c r="H59" s="49"/>
      <c r="I59" s="4"/>
      <c r="J59" s="4"/>
      <c r="K59" s="4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47"/>
      <c r="B60" s="48"/>
      <c r="C60" s="45"/>
      <c r="D60" s="46"/>
      <c r="E60" s="3"/>
      <c r="H60" s="49"/>
      <c r="I60" s="4"/>
      <c r="J60" s="4"/>
      <c r="K60" s="4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47"/>
      <c r="B61" s="48"/>
      <c r="C61" s="45"/>
      <c r="D61" s="46"/>
      <c r="E61" s="3"/>
      <c r="H61" s="49"/>
      <c r="I61" s="4"/>
      <c r="J61" s="4"/>
      <c r="K61" s="4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47"/>
      <c r="B62" s="48"/>
      <c r="C62" s="45"/>
      <c r="D62" s="46"/>
      <c r="E62" s="3"/>
      <c r="H62" s="49"/>
      <c r="I62" s="4"/>
      <c r="J62" s="4"/>
      <c r="K62" s="4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s="47"/>
      <c r="B63" s="48"/>
      <c r="C63" s="45"/>
      <c r="D63" s="46"/>
      <c r="E63" s="3"/>
      <c r="H63" s="49"/>
      <c r="I63" s="4"/>
      <c r="J63" s="4"/>
      <c r="K63" s="4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47"/>
      <c r="B64" s="48"/>
      <c r="C64" s="45"/>
      <c r="D64" s="46"/>
      <c r="E64" s="3"/>
      <c r="H64" s="49"/>
      <c r="I64" s="4"/>
      <c r="J64" s="4"/>
      <c r="K64" s="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47"/>
      <c r="B65" s="48"/>
      <c r="C65" s="45"/>
      <c r="D65" s="46"/>
      <c r="E65" s="3"/>
      <c r="H65" s="49"/>
      <c r="I65" s="4"/>
      <c r="J65" s="4"/>
      <c r="K65" s="4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 s="47"/>
      <c r="B66" s="48"/>
      <c r="C66" s="45"/>
      <c r="D66" s="46"/>
      <c r="E66" s="3"/>
      <c r="H66" s="49"/>
      <c r="I66" s="4"/>
      <c r="J66" s="4"/>
      <c r="K66" s="4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74" spans="10:11" ht="12.75">
      <c r="J74"/>
      <c r="K74"/>
    </row>
    <row r="75" spans="10:11" ht="12.75">
      <c r="J75"/>
      <c r="K75"/>
    </row>
  </sheetData>
  <sheetProtection selectLockedCells="1" selectUnlockedCells="1"/>
  <autoFilter ref="A4:K4"/>
  <mergeCells count="11">
    <mergeCell ref="A1:K1"/>
    <mergeCell ref="A2:A3"/>
    <mergeCell ref="B2:B3"/>
    <mergeCell ref="C2:C3"/>
    <mergeCell ref="D2:D3"/>
    <mergeCell ref="E2:F2"/>
    <mergeCell ref="G2:G3"/>
    <mergeCell ref="H2:H3"/>
    <mergeCell ref="I2:I3"/>
    <mergeCell ref="J2:J3"/>
    <mergeCell ref="K2:K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J8" sqref="J8"/>
    </sheetView>
  </sheetViews>
  <sheetFormatPr defaultColWidth="9.00390625" defaultRowHeight="12.75"/>
  <cols>
    <col min="3" max="3" width="12.625" style="0" customWidth="1"/>
    <col min="4" max="4" width="13.25390625" style="0" customWidth="1"/>
    <col min="7" max="7" width="12.375" style="0" customWidth="1"/>
  </cols>
  <sheetData>
    <row r="1" spans="1:7" ht="12.75">
      <c r="A1" s="52">
        <v>1307</v>
      </c>
      <c r="B1" s="52" t="s">
        <v>23</v>
      </c>
      <c r="C1">
        <v>52752</v>
      </c>
      <c r="D1">
        <v>259810317</v>
      </c>
      <c r="E1">
        <v>4449</v>
      </c>
      <c r="F1">
        <v>4721</v>
      </c>
      <c r="G1">
        <v>335030655</v>
      </c>
    </row>
    <row r="2" spans="1:7" ht="12.75">
      <c r="A2" s="53">
        <v>621</v>
      </c>
      <c r="B2" s="53" t="s">
        <v>18</v>
      </c>
      <c r="C2">
        <v>153805</v>
      </c>
      <c r="D2">
        <v>983641302</v>
      </c>
      <c r="E2">
        <v>13603</v>
      </c>
      <c r="F2">
        <v>13665</v>
      </c>
      <c r="G2">
        <v>959582631</v>
      </c>
    </row>
    <row r="3" spans="1:7" ht="12.75">
      <c r="A3" s="53">
        <v>2239</v>
      </c>
      <c r="B3" s="54" t="s">
        <v>16</v>
      </c>
      <c r="C3">
        <v>389545</v>
      </c>
      <c r="D3">
        <v>2373349364.41</v>
      </c>
      <c r="E3">
        <v>35545</v>
      </c>
      <c r="F3">
        <v>27267</v>
      </c>
      <c r="G3">
        <v>1691932497.77</v>
      </c>
    </row>
    <row r="4" spans="1:7" ht="12.75">
      <c r="A4" s="52">
        <v>1284</v>
      </c>
      <c r="B4" s="55" t="s">
        <v>24</v>
      </c>
      <c r="C4">
        <v>48240</v>
      </c>
      <c r="D4">
        <v>351345056</v>
      </c>
      <c r="E4">
        <v>5908</v>
      </c>
      <c r="F4">
        <v>5192</v>
      </c>
      <c r="G4">
        <v>358602762.54</v>
      </c>
    </row>
    <row r="5" spans="1:7" ht="12.75">
      <c r="A5" s="53">
        <v>1427</v>
      </c>
      <c r="B5" s="54" t="s">
        <v>27</v>
      </c>
      <c r="C5">
        <v>46948</v>
      </c>
      <c r="D5">
        <v>306679554</v>
      </c>
      <c r="E5">
        <v>9627</v>
      </c>
      <c r="F5">
        <v>9360</v>
      </c>
      <c r="G5">
        <v>574491774</v>
      </c>
    </row>
    <row r="6" spans="1:7" ht="12.75">
      <c r="A6" s="52">
        <v>1209</v>
      </c>
      <c r="B6" s="55" t="s">
        <v>14</v>
      </c>
      <c r="C6">
        <v>283109</v>
      </c>
      <c r="D6">
        <v>1840653003.5</v>
      </c>
      <c r="E6">
        <v>25642</v>
      </c>
      <c r="F6">
        <v>21456</v>
      </c>
      <c r="G6">
        <v>1426727403.69</v>
      </c>
    </row>
    <row r="7" spans="1:7" ht="12.75">
      <c r="A7" s="52">
        <v>928</v>
      </c>
      <c r="B7" s="55" t="s">
        <v>17</v>
      </c>
      <c r="C7">
        <v>275699</v>
      </c>
      <c r="D7">
        <v>1745604806.51</v>
      </c>
      <c r="E7">
        <v>17885</v>
      </c>
      <c r="F7">
        <v>12416</v>
      </c>
      <c r="G7">
        <v>851237475.92</v>
      </c>
    </row>
    <row r="8" spans="1:7" ht="12.75">
      <c r="A8" s="52">
        <v>3127</v>
      </c>
      <c r="B8" s="55" t="s">
        <v>46</v>
      </c>
      <c r="C8">
        <v>6706</v>
      </c>
      <c r="D8">
        <v>49696504</v>
      </c>
      <c r="E8">
        <v>967</v>
      </c>
      <c r="F8">
        <v>560</v>
      </c>
      <c r="G8">
        <v>64946680</v>
      </c>
    </row>
    <row r="9" spans="1:7" ht="12.75">
      <c r="A9" s="53">
        <v>518</v>
      </c>
      <c r="B9" s="54" t="s">
        <v>44</v>
      </c>
      <c r="C9">
        <v>3827</v>
      </c>
      <c r="D9">
        <v>20822052</v>
      </c>
      <c r="E9">
        <v>524</v>
      </c>
      <c r="F9">
        <v>315</v>
      </c>
      <c r="G9">
        <v>25848042</v>
      </c>
    </row>
    <row r="10" spans="1:7" ht="12.75">
      <c r="A10" s="52">
        <v>1834</v>
      </c>
      <c r="B10" s="55" t="s">
        <v>26</v>
      </c>
      <c r="C10">
        <v>36712</v>
      </c>
      <c r="D10">
        <v>223719634.93</v>
      </c>
      <c r="E10">
        <v>3531</v>
      </c>
      <c r="F10">
        <v>2538</v>
      </c>
      <c r="G10">
        <v>156929038.79</v>
      </c>
    </row>
    <row r="11" spans="1:7" ht="12.75">
      <c r="A11" s="53">
        <v>1</v>
      </c>
      <c r="B11" s="54" t="s">
        <v>15</v>
      </c>
      <c r="C11">
        <v>302459</v>
      </c>
      <c r="D11">
        <v>1563253689</v>
      </c>
      <c r="E11">
        <v>18922</v>
      </c>
      <c r="F11">
        <v>13803</v>
      </c>
      <c r="G11">
        <v>870827182</v>
      </c>
    </row>
    <row r="12" spans="1:7" ht="12.75">
      <c r="A12" s="52">
        <v>66</v>
      </c>
      <c r="B12" s="55" t="s">
        <v>64</v>
      </c>
      <c r="C12">
        <v>1209</v>
      </c>
      <c r="D12">
        <v>4022367</v>
      </c>
      <c r="E12">
        <v>2564</v>
      </c>
      <c r="F12">
        <v>1354</v>
      </c>
      <c r="G12">
        <v>109923834</v>
      </c>
    </row>
    <row r="13" spans="1:7" ht="12.75">
      <c r="A13" s="53">
        <v>2877</v>
      </c>
      <c r="B13" s="54" t="s">
        <v>56</v>
      </c>
      <c r="C13">
        <v>68</v>
      </c>
      <c r="D13">
        <v>475111</v>
      </c>
      <c r="E13">
        <v>47</v>
      </c>
      <c r="F13">
        <v>45</v>
      </c>
      <c r="G13">
        <v>4953545</v>
      </c>
    </row>
    <row r="14" spans="1:7" ht="12.75">
      <c r="A14" s="52">
        <v>632</v>
      </c>
      <c r="B14" s="55" t="s">
        <v>61</v>
      </c>
      <c r="C14">
        <v>17676</v>
      </c>
      <c r="D14">
        <v>89456759</v>
      </c>
      <c r="E14">
        <v>1924</v>
      </c>
      <c r="F14">
        <v>1866</v>
      </c>
      <c r="G14">
        <v>107124639</v>
      </c>
    </row>
    <row r="15" spans="1:7" ht="12.75">
      <c r="A15" s="52">
        <v>2346</v>
      </c>
      <c r="B15" s="55" t="s">
        <v>35</v>
      </c>
      <c r="C15">
        <v>12574</v>
      </c>
      <c r="D15">
        <v>72689675</v>
      </c>
      <c r="E15">
        <v>1460</v>
      </c>
      <c r="F15">
        <v>1103</v>
      </c>
      <c r="G15">
        <v>68200920</v>
      </c>
    </row>
    <row r="16" spans="1:7" ht="12.75">
      <c r="A16" s="52">
        <v>2182</v>
      </c>
      <c r="B16" s="55" t="s">
        <v>39</v>
      </c>
      <c r="C16">
        <v>25934</v>
      </c>
      <c r="D16">
        <v>131942228</v>
      </c>
      <c r="E16">
        <v>1476</v>
      </c>
      <c r="F16">
        <v>1930</v>
      </c>
      <c r="G16">
        <v>139443856</v>
      </c>
    </row>
    <row r="17" spans="1:7" ht="12.75">
      <c r="A17" s="52">
        <v>2243</v>
      </c>
      <c r="B17" s="55" t="s">
        <v>20</v>
      </c>
      <c r="C17">
        <v>77699</v>
      </c>
      <c r="D17">
        <v>386623108.77</v>
      </c>
      <c r="E17">
        <v>7249</v>
      </c>
      <c r="F17">
        <v>5230</v>
      </c>
      <c r="G17">
        <v>334355055</v>
      </c>
    </row>
    <row r="18" spans="1:7" ht="12.75">
      <c r="A18" s="52">
        <v>141</v>
      </c>
      <c r="B18" s="55" t="s">
        <v>52</v>
      </c>
      <c r="C18">
        <v>347</v>
      </c>
      <c r="D18">
        <v>2457886</v>
      </c>
      <c r="E18">
        <v>54</v>
      </c>
      <c r="F18">
        <v>47</v>
      </c>
      <c r="G18">
        <v>3266646</v>
      </c>
    </row>
    <row r="19" spans="1:7" ht="12.75">
      <c r="A19" s="52">
        <v>3211</v>
      </c>
      <c r="B19" s="55" t="s">
        <v>21</v>
      </c>
      <c r="C19">
        <v>63688</v>
      </c>
      <c r="D19">
        <v>336984823</v>
      </c>
      <c r="E19">
        <v>5096</v>
      </c>
      <c r="F19">
        <v>3896</v>
      </c>
      <c r="G19">
        <v>208946619</v>
      </c>
    </row>
    <row r="20" spans="1:7" ht="12.75">
      <c r="A20" s="52">
        <v>1858</v>
      </c>
      <c r="B20" s="55" t="s">
        <v>32</v>
      </c>
      <c r="C20">
        <v>7977</v>
      </c>
      <c r="D20">
        <v>46131997</v>
      </c>
      <c r="E20">
        <v>906</v>
      </c>
      <c r="F20">
        <v>678</v>
      </c>
      <c r="G20">
        <v>52490943</v>
      </c>
    </row>
    <row r="21" spans="1:7" ht="12.75">
      <c r="A21" s="52">
        <v>1083</v>
      </c>
      <c r="B21" s="52" t="s">
        <v>30</v>
      </c>
      <c r="C21">
        <v>19430</v>
      </c>
      <c r="D21">
        <v>103126611</v>
      </c>
      <c r="E21">
        <v>1436</v>
      </c>
      <c r="F21">
        <v>1102</v>
      </c>
      <c r="G21">
        <v>71688616</v>
      </c>
    </row>
    <row r="22" spans="1:7" ht="12.75">
      <c r="A22" s="52">
        <v>630</v>
      </c>
      <c r="B22" s="52" t="s">
        <v>31</v>
      </c>
      <c r="C22">
        <v>19522</v>
      </c>
      <c r="D22">
        <v>108794135</v>
      </c>
      <c r="E22">
        <v>1712</v>
      </c>
      <c r="F22">
        <v>1298</v>
      </c>
      <c r="G22">
        <v>85492216</v>
      </c>
    </row>
    <row r="23" spans="1:7" ht="12.75">
      <c r="A23" s="53">
        <v>3295</v>
      </c>
      <c r="B23" s="53" t="s">
        <v>22</v>
      </c>
      <c r="C23">
        <v>88641</v>
      </c>
      <c r="D23">
        <v>368672825</v>
      </c>
      <c r="E23">
        <v>7220</v>
      </c>
      <c r="F23">
        <v>6118</v>
      </c>
      <c r="G23">
        <v>389031711</v>
      </c>
    </row>
    <row r="24" spans="1:7" ht="12.75">
      <c r="A24" s="52">
        <v>177</v>
      </c>
      <c r="B24" s="52" t="s">
        <v>65</v>
      </c>
      <c r="C24">
        <v>6132</v>
      </c>
      <c r="D24">
        <v>40238809</v>
      </c>
      <c r="E24">
        <v>1430</v>
      </c>
      <c r="F24">
        <v>1238</v>
      </c>
      <c r="G24">
        <v>90495259</v>
      </c>
    </row>
    <row r="25" spans="1:7" ht="12.75">
      <c r="A25" s="52">
        <v>1675</v>
      </c>
      <c r="B25" s="52" t="s">
        <v>66</v>
      </c>
      <c r="C25">
        <v>7177</v>
      </c>
      <c r="D25">
        <v>35377690</v>
      </c>
      <c r="E25">
        <v>591</v>
      </c>
      <c r="F25">
        <v>548</v>
      </c>
      <c r="G25">
        <v>46721654</v>
      </c>
    </row>
    <row r="26" spans="1:7" ht="12.75">
      <c r="A26" s="52">
        <v>2619</v>
      </c>
      <c r="B26" s="52" t="s">
        <v>25</v>
      </c>
      <c r="C26">
        <v>42661</v>
      </c>
      <c r="D26">
        <v>149668572</v>
      </c>
      <c r="E26">
        <v>1501</v>
      </c>
      <c r="F26">
        <v>1054</v>
      </c>
      <c r="G26">
        <v>60318595</v>
      </c>
    </row>
    <row r="27" spans="1:7" ht="12.75">
      <c r="A27" s="52">
        <v>1208</v>
      </c>
      <c r="B27" s="52" t="s">
        <v>19</v>
      </c>
      <c r="C27">
        <v>181236</v>
      </c>
      <c r="D27">
        <v>876477113.92</v>
      </c>
      <c r="E27">
        <v>17409</v>
      </c>
      <c r="F27">
        <v>14055</v>
      </c>
      <c r="G27">
        <v>909876325.57</v>
      </c>
    </row>
    <row r="28" spans="1:7" ht="12.75">
      <c r="A28" s="52">
        <v>915</v>
      </c>
      <c r="B28" s="52" t="s">
        <v>47</v>
      </c>
      <c r="C28">
        <v>1901</v>
      </c>
      <c r="D28">
        <v>15283655.44</v>
      </c>
      <c r="E28">
        <v>215</v>
      </c>
      <c r="F28">
        <v>208</v>
      </c>
      <c r="G28">
        <v>13068001.87</v>
      </c>
    </row>
    <row r="29" spans="1:7" ht="12.75">
      <c r="A29" s="53">
        <v>2353</v>
      </c>
      <c r="B29" s="53" t="s">
        <v>51</v>
      </c>
      <c r="C29">
        <v>9054</v>
      </c>
      <c r="D29">
        <v>45142846</v>
      </c>
      <c r="E29">
        <v>650</v>
      </c>
      <c r="F29">
        <v>617</v>
      </c>
      <c r="G29">
        <v>46910529</v>
      </c>
    </row>
    <row r="30" spans="1:7" ht="12.75">
      <c r="A30" s="52">
        <v>3116</v>
      </c>
      <c r="B30" s="52" t="s">
        <v>59</v>
      </c>
      <c r="C30">
        <v>80146</v>
      </c>
      <c r="D30">
        <v>418152881</v>
      </c>
      <c r="E30">
        <v>7364</v>
      </c>
      <c r="F30">
        <v>4937</v>
      </c>
      <c r="G30">
        <v>281767315</v>
      </c>
    </row>
    <row r="31" spans="1:7" ht="12.75">
      <c r="A31" s="52">
        <v>13</v>
      </c>
      <c r="B31" s="52" t="s">
        <v>57</v>
      </c>
      <c r="C31">
        <v>0</v>
      </c>
      <c r="D31">
        <v>905.39</v>
      </c>
      <c r="E31">
        <v>0</v>
      </c>
      <c r="F31">
        <v>0</v>
      </c>
      <c r="G31">
        <v>0</v>
      </c>
    </row>
    <row r="32" spans="1:7" ht="12.75">
      <c r="A32" s="52">
        <v>1216</v>
      </c>
      <c r="B32" s="52" t="s">
        <v>38</v>
      </c>
      <c r="C32">
        <v>9612</v>
      </c>
      <c r="D32">
        <v>51661210</v>
      </c>
      <c r="E32">
        <v>1180</v>
      </c>
      <c r="F32">
        <v>862</v>
      </c>
      <c r="G32">
        <v>52256233</v>
      </c>
    </row>
    <row r="33" spans="1:7" ht="12.75">
      <c r="A33" s="52">
        <v>3064</v>
      </c>
      <c r="B33" s="52" t="s">
        <v>45</v>
      </c>
      <c r="C33">
        <v>2771</v>
      </c>
      <c r="D33">
        <v>15625180</v>
      </c>
      <c r="E33">
        <v>103</v>
      </c>
      <c r="F33">
        <v>72</v>
      </c>
      <c r="G33">
        <v>4335750</v>
      </c>
    </row>
    <row r="34" spans="1:7" ht="12.75">
      <c r="A34" s="52">
        <v>3568</v>
      </c>
      <c r="B34" s="52" t="s">
        <v>62</v>
      </c>
      <c r="C34">
        <v>11972</v>
      </c>
      <c r="D34">
        <v>60812380</v>
      </c>
      <c r="E34">
        <v>2412</v>
      </c>
      <c r="F34">
        <v>1728</v>
      </c>
      <c r="G34">
        <v>104394465</v>
      </c>
    </row>
    <row r="35" spans="1:7" ht="12.75">
      <c r="A35" s="52">
        <v>1587</v>
      </c>
      <c r="B35" s="52" t="s">
        <v>40</v>
      </c>
      <c r="C35">
        <v>8127</v>
      </c>
      <c r="D35">
        <v>46546951</v>
      </c>
      <c r="E35">
        <v>878</v>
      </c>
      <c r="F35">
        <v>675</v>
      </c>
      <c r="G35">
        <v>48685413</v>
      </c>
    </row>
    <row r="36" spans="1:7" ht="12.75">
      <c r="A36" s="52">
        <v>3390</v>
      </c>
      <c r="B36" s="52" t="s">
        <v>50</v>
      </c>
      <c r="C36">
        <v>1117</v>
      </c>
      <c r="D36">
        <v>8500400</v>
      </c>
      <c r="E36">
        <v>156</v>
      </c>
      <c r="F36">
        <v>136</v>
      </c>
      <c r="G36">
        <v>8526133</v>
      </c>
    </row>
    <row r="37" spans="1:7" ht="12.75">
      <c r="A37" s="52">
        <v>3229</v>
      </c>
      <c r="B37" s="52" t="s">
        <v>49</v>
      </c>
      <c r="C37">
        <v>1421</v>
      </c>
      <c r="D37">
        <v>8530793</v>
      </c>
      <c r="E37">
        <v>207</v>
      </c>
      <c r="F37">
        <v>129</v>
      </c>
      <c r="G37">
        <v>9433893</v>
      </c>
    </row>
    <row r="38" spans="1:7" ht="12.75">
      <c r="A38" s="53">
        <v>2027</v>
      </c>
      <c r="B38" s="53" t="s">
        <v>36</v>
      </c>
      <c r="C38">
        <v>11103</v>
      </c>
      <c r="D38">
        <v>45852774</v>
      </c>
      <c r="E38">
        <v>532</v>
      </c>
      <c r="F38">
        <v>400</v>
      </c>
      <c r="G38">
        <v>27898244</v>
      </c>
    </row>
    <row r="39" spans="1:7" ht="12.75">
      <c r="A39" s="52">
        <v>2397</v>
      </c>
      <c r="B39" s="52" t="s">
        <v>54</v>
      </c>
      <c r="C39">
        <v>256</v>
      </c>
      <c r="D39">
        <v>2213465</v>
      </c>
      <c r="E39">
        <v>97</v>
      </c>
      <c r="F39">
        <v>83</v>
      </c>
      <c r="G39">
        <v>8328341</v>
      </c>
    </row>
    <row r="40" spans="1:7" ht="12.75">
      <c r="A40" s="52">
        <v>3268</v>
      </c>
      <c r="B40" s="52" t="s">
        <v>48</v>
      </c>
      <c r="C40">
        <v>1723</v>
      </c>
      <c r="D40">
        <v>12118076</v>
      </c>
      <c r="E40">
        <v>257</v>
      </c>
      <c r="F40">
        <v>192</v>
      </c>
      <c r="G40">
        <v>14003476</v>
      </c>
    </row>
    <row r="41" spans="1:7" ht="12.75">
      <c r="A41" s="52">
        <v>3467</v>
      </c>
      <c r="B41" s="52" t="s">
        <v>63</v>
      </c>
      <c r="C41">
        <v>16042</v>
      </c>
      <c r="D41">
        <v>121055064</v>
      </c>
      <c r="E41">
        <v>990</v>
      </c>
      <c r="F41">
        <v>662</v>
      </c>
      <c r="G41">
        <v>47573470</v>
      </c>
    </row>
    <row r="42" spans="1:7" ht="12.75">
      <c r="A42" s="52">
        <v>3438</v>
      </c>
      <c r="B42" s="52" t="s">
        <v>55</v>
      </c>
      <c r="C42">
        <v>107</v>
      </c>
      <c r="D42">
        <v>700068.96</v>
      </c>
      <c r="E42">
        <v>63</v>
      </c>
      <c r="F42">
        <v>85</v>
      </c>
      <c r="G42">
        <v>8969926.98</v>
      </c>
    </row>
    <row r="43" spans="1:7" ht="12.75">
      <c r="A43" s="52">
        <v>191</v>
      </c>
      <c r="B43" s="52" t="s">
        <v>33</v>
      </c>
      <c r="C43">
        <v>12477</v>
      </c>
      <c r="D43">
        <v>83072572</v>
      </c>
      <c r="E43">
        <v>740</v>
      </c>
      <c r="F43">
        <v>650</v>
      </c>
      <c r="G43">
        <v>40017283</v>
      </c>
    </row>
    <row r="44" spans="1:7" ht="12.75">
      <c r="A44" s="52">
        <v>3954</v>
      </c>
      <c r="B44" s="52" t="s">
        <v>37</v>
      </c>
      <c r="C44">
        <v>11644</v>
      </c>
      <c r="D44">
        <v>34338672</v>
      </c>
      <c r="E44">
        <v>665</v>
      </c>
      <c r="F44">
        <v>610</v>
      </c>
      <c r="G44">
        <v>41037045</v>
      </c>
    </row>
    <row r="45" spans="1:7" ht="12.75">
      <c r="A45" s="53">
        <v>3983</v>
      </c>
      <c r="B45" s="53" t="s">
        <v>60</v>
      </c>
      <c r="C45">
        <v>20138</v>
      </c>
      <c r="D45">
        <v>114251407</v>
      </c>
      <c r="E45">
        <v>2827</v>
      </c>
      <c r="F45">
        <v>1554</v>
      </c>
      <c r="G45">
        <v>115370705</v>
      </c>
    </row>
    <row r="46" spans="1:7" ht="12.75">
      <c r="A46" s="52">
        <v>397</v>
      </c>
      <c r="B46" s="52" t="s">
        <v>29</v>
      </c>
      <c r="C46">
        <v>37833</v>
      </c>
      <c r="D46">
        <v>159091858.28</v>
      </c>
      <c r="E46">
        <v>1518</v>
      </c>
      <c r="F46">
        <v>885</v>
      </c>
      <c r="G46">
        <v>79604724.55</v>
      </c>
    </row>
    <row r="47" spans="1:7" ht="12.75">
      <c r="A47" s="52">
        <v>2496</v>
      </c>
      <c r="B47" s="52" t="s">
        <v>43</v>
      </c>
      <c r="C47">
        <v>1351</v>
      </c>
      <c r="D47">
        <v>10418644.24</v>
      </c>
      <c r="E47">
        <v>166</v>
      </c>
      <c r="F47">
        <v>143</v>
      </c>
      <c r="G47">
        <v>7722338.13</v>
      </c>
    </row>
    <row r="48" spans="1:7" ht="12.75">
      <c r="A48" s="52">
        <v>585</v>
      </c>
      <c r="B48" s="52" t="s">
        <v>42</v>
      </c>
      <c r="C48">
        <v>5404</v>
      </c>
      <c r="D48">
        <v>24945982</v>
      </c>
      <c r="E48">
        <v>435</v>
      </c>
      <c r="F48">
        <v>438</v>
      </c>
      <c r="G48">
        <v>31812768</v>
      </c>
    </row>
    <row r="49" spans="1:7" ht="12.75">
      <c r="A49" s="52">
        <v>3245</v>
      </c>
      <c r="B49" s="52" t="s">
        <v>41</v>
      </c>
      <c r="C49">
        <v>9415</v>
      </c>
      <c r="D49">
        <v>46771292.89</v>
      </c>
      <c r="E49">
        <v>950</v>
      </c>
      <c r="F49">
        <v>822</v>
      </c>
      <c r="G49">
        <v>55974323.59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7" sqref="N17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R18" sqref="R18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23" sqref="Q23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Чудина</dc:creator>
  <cp:keywords/>
  <dc:description/>
  <cp:lastModifiedBy/>
  <cp:lastPrinted>2015-11-24T13:48:42Z</cp:lastPrinted>
  <dcterms:created xsi:type="dcterms:W3CDTF">2010-02-26T12:38:55Z</dcterms:created>
  <dcterms:modified xsi:type="dcterms:W3CDTF">2020-07-24T09:41:18Z</dcterms:modified>
  <cp:category/>
  <cp:version/>
  <cp:contentType/>
  <cp:contentStatus/>
</cp:coreProperties>
</file>