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отеч авто" sheetId="18" r:id="rId1"/>
    <sheet name="регионы ЭРГО" sheetId="20" r:id="rId2"/>
    <sheet name="LADA Vesta" sheetId="21" r:id="rId3"/>
  </sheets>
  <definedNames>
    <definedName name="_xlnm._FilterDatabase" localSheetId="2" hidden="1">'LADA Vesta'!$A$1:$AI$95</definedName>
    <definedName name="_xlnm._FilterDatabase" localSheetId="0" hidden="1">'отеч авто'!$A$3:$G$96</definedName>
    <definedName name="_xlnm._FilterDatabase" localSheetId="1" hidden="1">'регионы ЭРГО'!$A$2:$G$27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8" l="1"/>
  <c r="H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6" i="18"/>
  <c r="H5" i="18"/>
  <c r="H4" i="18"/>
  <c r="G28" i="18" l="1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4" i="20" l="1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3" i="20"/>
</calcChain>
</file>

<file path=xl/sharedStrings.xml><?xml version="1.0" encoding="utf-8"?>
<sst xmlns="http://schemas.openxmlformats.org/spreadsheetml/2006/main" count="1095" uniqueCount="275">
  <si>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</si>
  <si>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</si>
  <si>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</si>
  <si>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</si>
  <si>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</si>
  <si>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</si>
  <si>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</si>
  <si>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</si>
  <si>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</si>
  <si>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</si>
  <si>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</si>
  <si>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</si>
  <si>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</si>
  <si>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</si>
  <si>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</si>
  <si>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</si>
  <si>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</si>
  <si>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</si>
  <si>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</si>
  <si>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</si>
  <si>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</si>
  <si>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</si>
  <si>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</si>
  <si>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</si>
  <si>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</si>
  <si>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</si>
  <si>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</si>
  <si>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</si>
  <si>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</si>
  <si>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</si>
  <si>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</si>
  <si>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</si>
  <si>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</si>
  <si>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</si>
  <si>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</si>
  <si>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</si>
  <si>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</si>
  <si>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</si>
  <si>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</si>
  <si>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</si>
  <si>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</si>
  <si>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</si>
  <si>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</si>
  <si>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</si>
  <si>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</si>
  <si>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</si>
  <si>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</si>
  <si>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</si>
  <si>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</si>
  <si>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</si>
  <si>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</si>
  <si>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</si>
  <si>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</si>
  <si>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</si>
  <si>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</si>
  <si>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</si>
  <si>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</si>
  <si>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</si>
  <si>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</si>
  <si>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</si>
  <si>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</si>
  <si>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</si>
  <si>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Ханты-Мансийский автономный округ-Югра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</si>
  <si>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</si>
  <si>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</si>
  <si>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</si>
  <si>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</si>
  <si>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</si>
  <si>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</si>
  <si>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</si>
  <si>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</si>
  <si>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</si>
  <si>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</si>
  <si>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</si>
  <si>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</si>
  <si>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</si>
  <si>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</si>
  <si>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</si>
  <si>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</si>
  <si>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</si>
  <si>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Сахалинская область</t>
  </si>
  <si>
    <t>Республика Ингушетия</t>
  </si>
  <si>
    <t>Республика Тыва</t>
  </si>
  <si>
    <t>Хабаровский край</t>
  </si>
  <si>
    <t>Амурская область</t>
  </si>
  <si>
    <t>Регион</t>
  </si>
  <si>
    <t>Столица региона</t>
  </si>
  <si>
    <t>г. Москва</t>
  </si>
  <si>
    <t>г. Санкт-Петербург</t>
  </si>
  <si>
    <t>Южный федеральный округ</t>
  </si>
  <si>
    <t>Благовещенск</t>
  </si>
  <si>
    <t>Барнаул</t>
  </si>
  <si>
    <t>Чита</t>
  </si>
  <si>
    <t>Петропавловск-Камчатский</t>
  </si>
  <si>
    <t>Краснодар</t>
  </si>
  <si>
    <t>Красноярск</t>
  </si>
  <si>
    <t>Пермь</t>
  </si>
  <si>
    <t>Владивосток</t>
  </si>
  <si>
    <t>Ставрополь</t>
  </si>
  <si>
    <t>Хабаровск</t>
  </si>
  <si>
    <t>Архангельск</t>
  </si>
  <si>
    <t>Калининград</t>
  </si>
  <si>
    <t>Астрахань</t>
  </si>
  <si>
    <t>Белгород</t>
  </si>
  <si>
    <t>Брянск</t>
  </si>
  <si>
    <t>Владимир</t>
  </si>
  <si>
    <t>Волгоград</t>
  </si>
  <si>
    <t>Вологда</t>
  </si>
  <si>
    <t>Воронеж</t>
  </si>
  <si>
    <t>Севастополь</t>
  </si>
  <si>
    <t>Москва</t>
  </si>
  <si>
    <t>Санкт-Петербург</t>
  </si>
  <si>
    <t>Иваново</t>
  </si>
  <si>
    <t>Иркутск</t>
  </si>
  <si>
    <t>Нальчик</t>
  </si>
  <si>
    <t>Калуга</t>
  </si>
  <si>
    <t>Черкесск</t>
  </si>
  <si>
    <t>Кемерово</t>
  </si>
  <si>
    <t>Киров</t>
  </si>
  <si>
    <t>Кострома</t>
  </si>
  <si>
    <t>Курган</t>
  </si>
  <si>
    <t>Липецк</t>
  </si>
  <si>
    <t>Курск</t>
  </si>
  <si>
    <t>Мурманск</t>
  </si>
  <si>
    <t>Нарьян-Мар</t>
  </si>
  <si>
    <t>Нижний Новгород</t>
  </si>
  <si>
    <t>Великий Новгород</t>
  </si>
  <si>
    <t>Новосибирск</t>
  </si>
  <si>
    <t>Омск</t>
  </si>
  <si>
    <t>Оренбург</t>
  </si>
  <si>
    <t>Орел</t>
  </si>
  <si>
    <t>Пенза</t>
  </si>
  <si>
    <t>Псков</t>
  </si>
  <si>
    <t>Майкоп</t>
  </si>
  <si>
    <t>Горно-Алтайск</t>
  </si>
  <si>
    <t>Уфа</t>
  </si>
  <si>
    <t>Улан-Удэ</t>
  </si>
  <si>
    <t>Махачкала</t>
  </si>
  <si>
    <t>Магас</t>
  </si>
  <si>
    <t>Элиста</t>
  </si>
  <si>
    <t>Петрозаводск</t>
  </si>
  <si>
    <t>Сыктывкар</t>
  </si>
  <si>
    <t>Симферополь</t>
  </si>
  <si>
    <t>Йошкар-Ола</t>
  </si>
  <si>
    <t>Саранск</t>
  </si>
  <si>
    <t>Якутск</t>
  </si>
  <si>
    <t>Владикавказ</t>
  </si>
  <si>
    <t>Казань</t>
  </si>
  <si>
    <t>Абакан</t>
  </si>
  <si>
    <t>Ростов-на-Дону</t>
  </si>
  <si>
    <t>Рязань</t>
  </si>
  <si>
    <t>Самара</t>
  </si>
  <si>
    <t>Саратов</t>
  </si>
  <si>
    <t>Южно-Сахалинск</t>
  </si>
  <si>
    <t>Екатеринбург</t>
  </si>
  <si>
    <t>Смоленск</t>
  </si>
  <si>
    <t>Тамбов</t>
  </si>
  <si>
    <t>Тверь</t>
  </si>
  <si>
    <t>Томск</t>
  </si>
  <si>
    <t>Тула</t>
  </si>
  <si>
    <t>Тюмень</t>
  </si>
  <si>
    <t>Ульяновск</t>
  </si>
  <si>
    <t>Челябинск</t>
  </si>
  <si>
    <t>Ижевск</t>
  </si>
  <si>
    <t>Ханты-Мансийск</t>
  </si>
  <si>
    <t>Чебоксары</t>
  </si>
  <si>
    <t>Салехард</t>
  </si>
  <si>
    <t>Ярославль</t>
  </si>
  <si>
    <t>Биробиджан</t>
  </si>
  <si>
    <t>Магадан</t>
  </si>
  <si>
    <t>Кызыл</t>
  </si>
  <si>
    <t>Анадырь</t>
  </si>
  <si>
    <t>Магаданская область*</t>
  </si>
  <si>
    <t>Грозный</t>
  </si>
  <si>
    <t>* в базе данных Росстат нет цен авто в этих субъектах, в расчете использованы данные по соответствующему ФО, в который входит субъект</t>
  </si>
  <si>
    <t>Камчатский край*</t>
  </si>
  <si>
    <t>Стоимость Каско</t>
  </si>
  <si>
    <t>Стоимость авто</t>
  </si>
  <si>
    <t>Зарплата
в месяц</t>
  </si>
  <si>
    <t>Источник:
Росстат</t>
  </si>
  <si>
    <t>Расчет:
online-калькулятор Каско</t>
  </si>
  <si>
    <t>Коэффициент
доступности
Каско</t>
  </si>
  <si>
    <t>Расчет:
зарплата в месяц /
стоимость Каско</t>
  </si>
  <si>
    <t>Архангельская область</t>
  </si>
  <si>
    <t>Тюменская область</t>
  </si>
  <si>
    <t>Еврейская автономная область*</t>
  </si>
  <si>
    <t>Чукотский автономный округ*</t>
  </si>
  <si>
    <t>Балашиха, Подольск, Химки</t>
  </si>
  <si>
    <t>Гатчина, Выборг</t>
  </si>
  <si>
    <t>Ср.арифм.зп
в 1кв 2018
*12мес
Зарплата/
год</t>
  </si>
  <si>
    <t>ЗП янв 2018</t>
  </si>
  <si>
    <t>ЗП фев 2018</t>
  </si>
  <si>
    <t>ЗП мар 2018</t>
  </si>
  <si>
    <t>ср.арифм.
в 1кв 2018
Зарплата/
месяц</t>
  </si>
  <si>
    <t>цена Авто</t>
  </si>
  <si>
    <t>inguru
цена 1 Каско</t>
  </si>
  <si>
    <t>Программа</t>
  </si>
  <si>
    <t>лидер региона по Каско</t>
  </si>
  <si>
    <t>min inguru
цена Каско</t>
  </si>
  <si>
    <t>inguru
цена 2
компания дает min</t>
  </si>
  <si>
    <t>Ср. премия
лидера</t>
  </si>
  <si>
    <t>Ср.премия
в регионе</t>
  </si>
  <si>
    <t>Размер платежа
(цена авто+Каско)</t>
  </si>
  <si>
    <t>Доля общего платежа
от зп/год</t>
  </si>
  <si>
    <t>Тариф
Доля Каско
от цены Авто</t>
  </si>
  <si>
    <t>Доля цены авто от общего платежа/год</t>
  </si>
  <si>
    <t>Доля Каско
от платежа/год</t>
  </si>
  <si>
    <t>Доля цены авто от зп/год</t>
  </si>
  <si>
    <t>Сколько копить на авто, лет</t>
  </si>
  <si>
    <t>Сколько копить на авто, мес</t>
  </si>
  <si>
    <t>Сколько надо копить на авто</t>
  </si>
  <si>
    <t>Доля Каско 
от зп/год</t>
  </si>
  <si>
    <t>Доля Каско
от зп/мес</t>
  </si>
  <si>
    <t>если Каско=10% годовой зп, какая должна быть зп/год?</t>
  </si>
  <si>
    <t>если Каско=10% годовой зп, какая должна быть зп/мес</t>
  </si>
  <si>
    <t>Сооотнесение зп и Каско</t>
  </si>
  <si>
    <t>Сколько копить на Каско, мес</t>
  </si>
  <si>
    <t>Сколько надо копить на Каско 
на новый отечественный авто</t>
  </si>
  <si>
    <t>Комментарий</t>
  </si>
  <si>
    <t>1 г 5 мес</t>
  </si>
  <si>
    <t>≤ 1 мес</t>
  </si>
  <si>
    <t>месяц</t>
  </si>
  <si>
    <t>Классика</t>
  </si>
  <si>
    <t>ВСК</t>
  </si>
  <si>
    <t>АльфаСтрахование</t>
  </si>
  <si>
    <t>1 г 4 мес</t>
  </si>
  <si>
    <t>хватает</t>
  </si>
  <si>
    <t>Угон+Тотал+1ДТП</t>
  </si>
  <si>
    <t>Зетта Страхование</t>
  </si>
  <si>
    <t>1 г 8 мес</t>
  </si>
  <si>
    <t>1 г 2 мес</t>
  </si>
  <si>
    <t>1 г 6 мес</t>
  </si>
  <si>
    <t>АльфаБизнес</t>
  </si>
  <si>
    <t>(Балашиха)</t>
  </si>
  <si>
    <t>Премиум</t>
  </si>
  <si>
    <t>Ингосстрах</t>
  </si>
  <si>
    <t>10 мес</t>
  </si>
  <si>
    <t>Базовое Каско</t>
  </si>
  <si>
    <t>Согласие</t>
  </si>
  <si>
    <t>нет</t>
  </si>
  <si>
    <t>2 мес</t>
  </si>
  <si>
    <t>больше месяца</t>
  </si>
  <si>
    <t>1 г 3 мес</t>
  </si>
  <si>
    <t>7 мес</t>
  </si>
  <si>
    <t>1 г 1 мес</t>
  </si>
  <si>
    <t>Архангельская область (без автономного округа)</t>
  </si>
  <si>
    <t>11 мес</t>
  </si>
  <si>
    <t>(Гатчина)</t>
  </si>
  <si>
    <t>Проф.сопровождение</t>
  </si>
  <si>
    <t>Ренессанс Страхование</t>
  </si>
  <si>
    <t>1 г</t>
  </si>
  <si>
    <t>9 мес</t>
  </si>
  <si>
    <t>6 мес</t>
  </si>
  <si>
    <t>1 г 9 мес</t>
  </si>
  <si>
    <t>4 мес</t>
  </si>
  <si>
    <t>1 г 11 мес</t>
  </si>
  <si>
    <t>Стандарт</t>
  </si>
  <si>
    <t>МАКС</t>
  </si>
  <si>
    <t>1 г 7 мес</t>
  </si>
  <si>
    <t>н/д</t>
  </si>
  <si>
    <t>2 г 1 мес</t>
  </si>
  <si>
    <t>Тюменская область (без автономных округов)</t>
  </si>
  <si>
    <t>1 г 10 мес</t>
  </si>
  <si>
    <t>Еврейская авт.область*</t>
  </si>
  <si>
    <t>8 мес</t>
  </si>
  <si>
    <t>Чукотский авт.округ*</t>
  </si>
  <si>
    <t>5 мес</t>
  </si>
  <si>
    <t>Коэффициент
доступности
Каско в зарплатах</t>
  </si>
  <si>
    <t>Во сколько раз стоимость Каско в России меньше, чем в Германии</t>
  </si>
  <si>
    <t>Расчет**:
стоимость Каско в Германии*** /
стоимость Каско в регионе РФ
online-калькулятор Каско</t>
  </si>
  <si>
    <t>* В базе данных Росстат нет цен авто в этих субъектах, в расчете использованы данные по соответствующему ФО, в который входит субъект</t>
  </si>
  <si>
    <t>** В исследовании для пересчета цен из рублей в евро/доллар и обратно был использован курс ЦБ РФ на 10.09.2018: 80,36р. за €1 и 69,03р. за 1$</t>
  </si>
  <si>
    <t xml:space="preserve">*** Минимальная цена на КАСКО в Дюссельдорфе при рассчете по на сайте-агрегаторе www.check24.de на 07.09.2018 - 141 165р. (€1 794) </t>
  </si>
  <si>
    <t>Германия***</t>
  </si>
  <si>
    <t>Дюссельдорф**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</si>
</sst>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73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theme="10"/>
      <name val="Arial Cyr"/>
      <charset val="204"/>
    </font>
    <font>
      <sz val="11"/>
      <name val="Calibri"/>
      <family val="2"/>
      <charset val="204"/>
      <scheme val="minor"/>
    </font>
    <font>
      <sz val="10"/>
      <color theme="1"/>
      <name val="Tahoma"/>
      <family val="2"/>
    </font>
    <font>
      <i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8"/>
      <color theme="0" tint="-0.49998474074526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5" fillId="0" borderId="0"/>
  </cellStyleXfs>
  <cellXfs count="115">
    <xf numFmtId="0" fontId="0" fillId="0" borderId="0" xfId="0"/>
    <xf numFmtId="0" fontId="0" fillId="0" borderId="0" xfId="0" applyFill="1" applyBorder="1"/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1" fillId="2" borderId="0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6" fillId="0" borderId="0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Fill="1" applyBorder="1"/>
    <xf numFmtId="0" fontId="0" fillId="0" borderId="0" xfId="0" applyFill="1"/>
    <xf numFmtId="1" fontId="4" fillId="0" borderId="0" xfId="3" quotePrefix="1" applyNumberFormat="1" applyFont="1" applyFill="1" applyBorder="1" applyAlignment="1">
      <alignment wrapText="1"/>
    </xf>
    <xf numFmtId="3" fontId="4" fillId="0" borderId="0" xfId="0" applyNumberFormat="1" applyFont="1" applyFill="1" applyBorder="1"/>
    <xf numFmtId="0" fontId="0" fillId="0" borderId="0" xfId="0" applyFont="1" applyFill="1"/>
    <xf numFmtId="0" fontId="8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3" fontId="0" fillId="4" borderId="0" xfId="0" applyNumberFormat="1" applyFont="1" applyFill="1" applyBorder="1" applyAlignment="1">
      <alignment horizontal="center"/>
    </xf>
    <xf numFmtId="3" fontId="4" fillId="4" borderId="0" xfId="0" applyNumberFormat="1" applyFont="1" applyFill="1" applyBorder="1" applyAlignment="1">
      <alignment horizontal="center"/>
    </xf>
    <xf numFmtId="3" fontId="0" fillId="5" borderId="0" xfId="0" applyNumberFormat="1" applyFill="1"/>
    <xf numFmtId="3" fontId="4" fillId="5" borderId="0" xfId="0" applyNumberFormat="1" applyFont="1" applyFill="1"/>
    <xf numFmtId="3" fontId="4" fillId="3" borderId="0" xfId="0" applyNumberFormat="1" applyFont="1" applyFill="1"/>
    <xf numFmtId="3" fontId="9" fillId="5" borderId="0" xfId="0" applyNumberFormat="1" applyFont="1" applyFill="1"/>
    <xf numFmtId="0" fontId="4" fillId="0" borderId="0" xfId="0" applyFont="1" applyFill="1"/>
    <xf numFmtId="0" fontId="1" fillId="0" borderId="0" xfId="0" applyFont="1" applyFill="1" applyBorder="1"/>
    <xf numFmtId="0" fontId="0" fillId="5" borderId="0" xfId="0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6" borderId="0" xfId="0" applyFill="1" applyAlignment="1">
      <alignment wrapText="1"/>
    </xf>
    <xf numFmtId="0" fontId="0" fillId="5" borderId="0" xfId="0" applyFill="1"/>
    <xf numFmtId="0" fontId="4" fillId="5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4" fillId="5" borderId="0" xfId="0" applyNumberFormat="1" applyFont="1" applyFill="1" applyAlignment="1">
      <alignment wrapText="1"/>
    </xf>
    <xf numFmtId="0" fontId="1" fillId="0" borderId="1" xfId="0" applyFont="1" applyBorder="1"/>
    <xf numFmtId="0" fontId="1" fillId="0" borderId="0" xfId="0" applyFont="1" applyBorder="1"/>
    <xf numFmtId="3" fontId="1" fillId="0" borderId="0" xfId="3" quotePrefix="1" applyNumberFormat="1" applyFont="1" applyFill="1" applyBorder="1" applyAlignment="1">
      <alignment wrapText="1"/>
    </xf>
    <xf numFmtId="0" fontId="0" fillId="6" borderId="0" xfId="0" applyFill="1"/>
    <xf numFmtId="3" fontId="0" fillId="0" borderId="0" xfId="0" applyNumberFormat="1"/>
    <xf numFmtId="3" fontId="0" fillId="3" borderId="0" xfId="0" applyNumberFormat="1" applyFill="1"/>
    <xf numFmtId="0" fontId="0" fillId="3" borderId="0" xfId="0" applyFill="1"/>
    <xf numFmtId="3" fontId="0" fillId="0" borderId="0" xfId="0" applyNumberFormat="1" applyFill="1"/>
    <xf numFmtId="9" fontId="0" fillId="0" borderId="0" xfId="0" applyNumberFormat="1" applyFill="1"/>
    <xf numFmtId="9" fontId="0" fillId="3" borderId="0" xfId="0" applyNumberFormat="1" applyFill="1"/>
    <xf numFmtId="9" fontId="0" fillId="0" borderId="0" xfId="0" applyNumberFormat="1"/>
    <xf numFmtId="164" fontId="0" fillId="3" borderId="0" xfId="0" applyNumberFormat="1" applyFill="1"/>
    <xf numFmtId="164" fontId="4" fillId="3" borderId="0" xfId="0" applyNumberFormat="1" applyFont="1" applyFill="1"/>
    <xf numFmtId="3" fontId="10" fillId="3" borderId="0" xfId="0" applyNumberFormat="1" applyFont="1" applyFill="1"/>
    <xf numFmtId="0" fontId="11" fillId="0" borderId="0" xfId="0" applyFont="1"/>
    <xf numFmtId="0" fontId="0" fillId="0" borderId="1" xfId="0" applyBorder="1"/>
    <xf numFmtId="3" fontId="0" fillId="0" borderId="0" xfId="3" quotePrefix="1" applyNumberFormat="1" applyFont="1" applyFill="1" applyBorder="1" applyAlignment="1">
      <alignment wrapText="1"/>
    </xf>
    <xf numFmtId="3" fontId="1" fillId="0" borderId="0" xfId="0" applyNumberFormat="1" applyFont="1"/>
    <xf numFmtId="9" fontId="0" fillId="5" borderId="0" xfId="0" applyNumberFormat="1" applyFill="1"/>
    <xf numFmtId="164" fontId="0" fillId="0" borderId="0" xfId="0" applyNumberFormat="1"/>
    <xf numFmtId="164" fontId="4" fillId="0" borderId="0" xfId="0" applyNumberFormat="1" applyFont="1"/>
    <xf numFmtId="3" fontId="10" fillId="5" borderId="0" xfId="0" applyNumberFormat="1" applyFont="1" applyFill="1"/>
    <xf numFmtId="3" fontId="11" fillId="5" borderId="0" xfId="0" applyNumberFormat="1" applyFont="1" applyFill="1"/>
    <xf numFmtId="0" fontId="0" fillId="0" borderId="0" xfId="0" applyBorder="1"/>
    <xf numFmtId="0" fontId="9" fillId="0" borderId="0" xfId="0" applyFont="1"/>
    <xf numFmtId="1" fontId="0" fillId="3" borderId="0" xfId="0" applyNumberFormat="1" applyFill="1"/>
    <xf numFmtId="0" fontId="11" fillId="3" borderId="0" xfId="0" applyFont="1" applyFill="1"/>
    <xf numFmtId="0" fontId="4" fillId="0" borderId="1" xfId="0" applyFont="1" applyBorder="1"/>
    <xf numFmtId="3" fontId="9" fillId="3" borderId="0" xfId="0" applyNumberFormat="1" applyFont="1" applyFill="1"/>
    <xf numFmtId="0" fontId="7" fillId="0" borderId="1" xfId="0" applyFont="1" applyBorder="1"/>
    <xf numFmtId="0" fontId="7" fillId="0" borderId="0" xfId="0" applyFont="1" applyBorder="1"/>
    <xf numFmtId="3" fontId="4" fillId="0" borderId="0" xfId="3" quotePrefix="1" applyNumberFormat="1" applyFont="1" applyFill="1" applyBorder="1" applyAlignment="1">
      <alignment wrapText="1"/>
    </xf>
    <xf numFmtId="0" fontId="4" fillId="6" borderId="0" xfId="0" applyFont="1" applyFill="1"/>
    <xf numFmtId="3" fontId="4" fillId="0" borderId="0" xfId="0" applyNumberFormat="1" applyFont="1"/>
    <xf numFmtId="0" fontId="4" fillId="3" borderId="0" xfId="0" applyFont="1" applyFill="1"/>
    <xf numFmtId="3" fontId="7" fillId="0" borderId="0" xfId="0" applyNumberFormat="1" applyFont="1"/>
    <xf numFmtId="3" fontId="12" fillId="5" borderId="0" xfId="0" applyNumberFormat="1" applyFont="1" applyFill="1"/>
    <xf numFmtId="0" fontId="0" fillId="0" borderId="0" xfId="0" applyAlignment="1">
      <alignment horizontal="right"/>
    </xf>
    <xf numFmtId="0" fontId="0" fillId="0" borderId="2" xfId="0" applyBorder="1"/>
    <xf numFmtId="0" fontId="1" fillId="2" borderId="1" xfId="0" applyFont="1" applyFill="1" applyBorder="1"/>
    <xf numFmtId="1" fontId="0" fillId="4" borderId="0" xfId="3" quotePrefix="1" applyNumberFormat="1" applyFont="1" applyFill="1" applyBorder="1" applyAlignment="1">
      <alignment wrapText="1"/>
    </xf>
    <xf numFmtId="0" fontId="4" fillId="5" borderId="0" xfId="0" applyFont="1" applyFill="1"/>
    <xf numFmtId="164" fontId="4" fillId="5" borderId="0" xfId="0" applyNumberFormat="1" applyFont="1" applyFill="1"/>
    <xf numFmtId="0" fontId="0" fillId="4" borderId="0" xfId="0" applyFont="1" applyFill="1" applyBorder="1"/>
    <xf numFmtId="0" fontId="4" fillId="0" borderId="3" xfId="0" applyFont="1" applyFill="1" applyBorder="1"/>
    <xf numFmtId="0" fontId="0" fillId="0" borderId="3" xfId="0" applyFill="1" applyBorder="1"/>
    <xf numFmtId="0" fontId="8" fillId="0" borderId="3" xfId="0" applyFont="1" applyFill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0" fillId="0" borderId="3" xfId="0" applyFont="1" applyFill="1" applyBorder="1"/>
    <xf numFmtId="3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/>
    <xf numFmtId="4" fontId="4" fillId="0" borderId="3" xfId="0" applyNumberFormat="1" applyFont="1" applyFill="1" applyBorder="1" applyAlignment="1">
      <alignment horizontal="center"/>
    </xf>
    <xf numFmtId="164" fontId="0" fillId="0" borderId="3" xfId="0" applyNumberFormat="1" applyBorder="1"/>
    <xf numFmtId="0" fontId="0" fillId="0" borderId="3" xfId="0" applyFont="1" applyBorder="1"/>
    <xf numFmtId="0" fontId="7" fillId="0" borderId="3" xfId="0" applyFont="1" applyFill="1" applyBorder="1"/>
    <xf numFmtId="0" fontId="1" fillId="0" borderId="3" xfId="0" applyFont="1" applyFill="1" applyBorder="1"/>
    <xf numFmtId="3" fontId="7" fillId="0" borderId="3" xfId="0" applyNumberFormat="1" applyFont="1" applyFill="1" applyBorder="1" applyAlignment="1">
      <alignment horizontal="center"/>
    </xf>
    <xf numFmtId="3" fontId="7" fillId="0" borderId="3" xfId="0" applyNumberFormat="1" applyFont="1" applyFill="1" applyBorder="1"/>
    <xf numFmtId="2" fontId="0" fillId="0" borderId="0" xfId="0" applyNumberFormat="1"/>
    <xf numFmtId="0" fontId="7" fillId="3" borderId="3" xfId="0" applyFont="1" applyFill="1" applyBorder="1"/>
    <xf numFmtId="0" fontId="1" fillId="3" borderId="3" xfId="0" applyFont="1" applyFill="1" applyBorder="1"/>
    <xf numFmtId="3" fontId="7" fillId="3" borderId="3" xfId="0" applyNumberFormat="1" applyFont="1" applyFill="1" applyBorder="1" applyAlignment="1">
      <alignment horizontal="center"/>
    </xf>
    <xf numFmtId="3" fontId="7" fillId="3" borderId="3" xfId="0" applyNumberFormat="1" applyFont="1" applyFill="1" applyBorder="1"/>
    <xf numFmtId="164" fontId="7" fillId="0" borderId="3" xfId="0" applyNumberFormat="1" applyFont="1" applyFill="1" applyBorder="1" applyAlignment="1">
      <alignment horizontal="center"/>
    </xf>
    <xf numFmtId="173" fontId="0" fillId="0" borderId="3" xfId="0" applyNumberFormat="1" applyBorder="1"/>
    <xf numFmtId="164" fontId="4" fillId="0" borderId="3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0" fontId="0" fillId="3" borderId="3" xfId="0" applyFont="1" applyFill="1" applyBorder="1"/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 wrapText="1"/>
    </xf>
    <xf numFmtId="0" fontId="7" fillId="2" borderId="3" xfId="0" applyFont="1" applyFill="1" applyBorder="1"/>
    <xf numFmtId="0" fontId="1" fillId="2" borderId="3" xfId="0" applyFont="1" applyFill="1" applyBorder="1"/>
    <xf numFmtId="3" fontId="7" fillId="2" borderId="3" xfId="0" applyNumberFormat="1" applyFont="1" applyFill="1" applyBorder="1" applyAlignment="1">
      <alignment horizontal="center"/>
    </xf>
    <xf numFmtId="3" fontId="7" fillId="2" borderId="3" xfId="0" applyNumberFormat="1" applyFont="1" applyFill="1" applyBorder="1"/>
    <xf numFmtId="173" fontId="1" fillId="7" borderId="3" xfId="0" applyNumberFormat="1" applyFont="1" applyFill="1" applyBorder="1"/>
    <xf numFmtId="173" fontId="1" fillId="2" borderId="3" xfId="0" applyNumberFormat="1" applyFont="1" applyFill="1" applyBorder="1"/>
  </cellXfs>
  <cellStyles count="5">
    <cellStyle name="Normal" xfId="3"/>
    <cellStyle name="Гиперссылка 2" xfId="2"/>
    <cellStyle name="Обычный" xfId="0" builtinId="0"/>
    <cellStyle name="Обычный 2" xfId="1"/>
    <cellStyle name="Обычный 3" xfId="4"/>
  </cellStyles>
  <dxfs count="6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1"/>
  <sheetViews>
    <sheetView tabSelected="1" topLeftCell="A76" workbookViewId="0">
      <selection activeCell="A102" sqref="A102:E102"/>
    </sheetView>
  </sheetViews>
  <sheetFormatPr defaultColWidth="9.140625" defaultRowHeight="15" x14ac:dyDescent="0.25"/>
  <cols>
    <col min="1" max="1" width="41.7109375" style="1" customWidth="1"/>
    <col min="2" max="2" width="27.140625" style="13" bestFit="1" customWidth="1"/>
    <col min="3" max="3" width="10.140625" style="9" customWidth="1"/>
    <col min="4" max="4" width="11.140625" style="9" customWidth="1"/>
    <col min="5" max="5" width="11.28515625" style="12" customWidth="1"/>
    <col min="6" max="6" width="14.7109375" style="22" hidden="1" customWidth="1"/>
    <col min="7" max="7" width="18" style="10" customWidth="1"/>
    <col min="8" max="8" width="25.42578125" style="10" customWidth="1"/>
    <col min="9" max="9" width="9.5703125" style="10" bestFit="1" customWidth="1"/>
    <col min="10" max="16384" width="9.140625" style="10"/>
  </cols>
  <sheetData>
    <row r="1" spans="1:9" ht="45.75" x14ac:dyDescent="0.25">
      <c r="A1" s="80"/>
      <c r="B1" s="81"/>
      <c r="C1" s="82" t="s">
        <v>179</v>
      </c>
      <c r="D1" s="82" t="s">
        <v>179</v>
      </c>
      <c r="E1" s="82" t="s">
        <v>180</v>
      </c>
      <c r="F1" s="82" t="s">
        <v>182</v>
      </c>
      <c r="G1" s="82" t="s">
        <v>182</v>
      </c>
      <c r="H1" s="82" t="s">
        <v>269</v>
      </c>
    </row>
    <row r="2" spans="1:9" s="15" customFormat="1" ht="45" x14ac:dyDescent="0.25">
      <c r="A2" s="83" t="s">
        <v>85</v>
      </c>
      <c r="B2" s="84" t="s">
        <v>86</v>
      </c>
      <c r="C2" s="85" t="s">
        <v>178</v>
      </c>
      <c r="D2" s="85" t="s">
        <v>177</v>
      </c>
      <c r="E2" s="85" t="s">
        <v>176</v>
      </c>
      <c r="F2" s="85" t="s">
        <v>181</v>
      </c>
      <c r="G2" s="85" t="s">
        <v>267</v>
      </c>
      <c r="H2" s="85" t="s">
        <v>268</v>
      </c>
    </row>
    <row r="3" spans="1:9" customFormat="1" x14ac:dyDescent="0.25">
      <c r="A3" s="98" t="s">
        <v>1</v>
      </c>
      <c r="B3" s="99"/>
      <c r="C3" s="100">
        <v>50834.296625010124</v>
      </c>
      <c r="D3" s="101">
        <v>481856.46333333338</v>
      </c>
      <c r="E3" s="101">
        <v>24250.235294117647</v>
      </c>
      <c r="F3" s="102">
        <v>0.47704476906614063</v>
      </c>
      <c r="G3" s="91">
        <f>ROUNDUP(F3,1)</f>
        <v>0.5</v>
      </c>
      <c r="H3" s="113">
        <f>ROUNDUP(E101/E3,2)</f>
        <v>5.83</v>
      </c>
      <c r="I3" s="97"/>
    </row>
    <row r="4" spans="1:9" customFormat="1" x14ac:dyDescent="0.25">
      <c r="A4" s="86" t="s">
        <v>2</v>
      </c>
      <c r="B4" s="87" t="s">
        <v>103</v>
      </c>
      <c r="C4" s="88">
        <v>29615.114207451912</v>
      </c>
      <c r="D4" s="89">
        <v>462712.22000000003</v>
      </c>
      <c r="E4" s="89">
        <v>23388</v>
      </c>
      <c r="F4" s="104">
        <v>0.78973188609601874</v>
      </c>
      <c r="G4" s="91">
        <f t="shared" ref="G4:G67" si="0">ROUNDUP(F4,1)</f>
        <v>0.79999999999999993</v>
      </c>
      <c r="H4" s="103">
        <f>ROUNDUP(E101/E4,2)</f>
        <v>6.04</v>
      </c>
    </row>
    <row r="5" spans="1:9" customFormat="1" x14ac:dyDescent="0.25">
      <c r="A5" s="86" t="s">
        <v>3</v>
      </c>
      <c r="B5" s="87" t="s">
        <v>104</v>
      </c>
      <c r="C5" s="88">
        <v>25196.665336587521</v>
      </c>
      <c r="D5" s="89">
        <v>436661.74583333329</v>
      </c>
      <c r="E5" s="89">
        <v>22640</v>
      </c>
      <c r="F5" s="104">
        <v>0.89853159922416226</v>
      </c>
      <c r="G5" s="91">
        <f t="shared" si="0"/>
        <v>0.9</v>
      </c>
      <c r="H5" s="103">
        <f>ROUNDUP(E101/E5,2)</f>
        <v>6.24</v>
      </c>
    </row>
    <row r="6" spans="1:9" customFormat="1" x14ac:dyDescent="0.25">
      <c r="A6" s="86" t="s">
        <v>4</v>
      </c>
      <c r="B6" s="87" t="s">
        <v>105</v>
      </c>
      <c r="C6" s="88">
        <v>28549.083221499201</v>
      </c>
      <c r="D6" s="89">
        <v>467395.18</v>
      </c>
      <c r="E6" s="89">
        <v>23522</v>
      </c>
      <c r="F6" s="104">
        <v>0.82391437292411895</v>
      </c>
      <c r="G6" s="91">
        <f t="shared" si="0"/>
        <v>0.9</v>
      </c>
      <c r="H6" s="103">
        <f>ROUNDUP(E101/E6,2)</f>
        <v>6.01</v>
      </c>
    </row>
    <row r="7" spans="1:9" customFormat="1" x14ac:dyDescent="0.25">
      <c r="A7" s="86" t="s">
        <v>5</v>
      </c>
      <c r="B7" s="87" t="s">
        <v>108</v>
      </c>
      <c r="C7" s="88">
        <v>28883.886669307129</v>
      </c>
      <c r="D7" s="89">
        <v>464164.59</v>
      </c>
      <c r="E7" s="89">
        <v>23429</v>
      </c>
      <c r="F7" s="104">
        <v>0.81114429883483607</v>
      </c>
      <c r="G7" s="91">
        <f t="shared" si="0"/>
        <v>0.9</v>
      </c>
      <c r="H7" s="103">
        <f>ROUNDUP(E101/E7,2)</f>
        <v>6.0299999999999994</v>
      </c>
    </row>
    <row r="8" spans="1:9" customFormat="1" x14ac:dyDescent="0.25">
      <c r="A8" s="86" t="s">
        <v>6</v>
      </c>
      <c r="B8" s="87" t="s">
        <v>112</v>
      </c>
      <c r="C8" s="88">
        <v>23789.541125786694</v>
      </c>
      <c r="D8" s="89">
        <v>481473.68333333329</v>
      </c>
      <c r="E8" s="89">
        <v>23481</v>
      </c>
      <c r="F8" s="104">
        <v>0.98703038767518503</v>
      </c>
      <c r="G8" s="91">
        <f t="shared" si="0"/>
        <v>1</v>
      </c>
      <c r="H8" s="103">
        <f>ROUNDUP(E101/E8,2)</f>
        <v>6.02</v>
      </c>
    </row>
    <row r="9" spans="1:9" customFormat="1" x14ac:dyDescent="0.25">
      <c r="A9" s="86" t="s">
        <v>7</v>
      </c>
      <c r="B9" s="87" t="s">
        <v>115</v>
      </c>
      <c r="C9" s="88">
        <v>35323.570279792497</v>
      </c>
      <c r="D9" s="89">
        <v>490853.17250000004</v>
      </c>
      <c r="E9" s="89">
        <v>24196</v>
      </c>
      <c r="F9" s="90">
        <v>0.68498172207246477</v>
      </c>
      <c r="G9" s="91">
        <f t="shared" si="0"/>
        <v>0.7</v>
      </c>
      <c r="H9" s="103">
        <f>ROUNDUP(E101/E9,2)</f>
        <v>5.84</v>
      </c>
    </row>
    <row r="10" spans="1:9" customFormat="1" x14ac:dyDescent="0.25">
      <c r="A10" s="86" t="s">
        <v>8</v>
      </c>
      <c r="B10" s="87" t="s">
        <v>119</v>
      </c>
      <c r="C10" s="88">
        <v>26174.735112827246</v>
      </c>
      <c r="D10" s="89">
        <v>475359.43</v>
      </c>
      <c r="E10" s="89">
        <v>23751</v>
      </c>
      <c r="F10" s="104">
        <v>0.90740173291612547</v>
      </c>
      <c r="G10" s="91">
        <f t="shared" si="0"/>
        <v>1</v>
      </c>
      <c r="H10" s="103">
        <f>ROUNDUP(E101/E10,2)</f>
        <v>5.95</v>
      </c>
    </row>
    <row r="11" spans="1:9" customFormat="1" x14ac:dyDescent="0.25">
      <c r="A11" s="86" t="s">
        <v>9</v>
      </c>
      <c r="B11" s="87" t="s">
        <v>122</v>
      </c>
      <c r="C11" s="88">
        <v>27971.300143772143</v>
      </c>
      <c r="D11" s="89">
        <v>463973.18583333329</v>
      </c>
      <c r="E11" s="89">
        <v>7413</v>
      </c>
      <c r="F11" s="104">
        <v>0.26502164582616</v>
      </c>
      <c r="G11" s="91">
        <f t="shared" si="0"/>
        <v>0.30000000000000004</v>
      </c>
      <c r="H11" s="103">
        <f>ROUNDUP(E101/E11,2)</f>
        <v>19.05</v>
      </c>
    </row>
    <row r="12" spans="1:9" customFormat="1" x14ac:dyDescent="0.25">
      <c r="A12" s="86" t="s">
        <v>10</v>
      </c>
      <c r="B12" s="87" t="s">
        <v>121</v>
      </c>
      <c r="C12" s="88">
        <v>29458.009703938693</v>
      </c>
      <c r="D12" s="89">
        <v>482743.00916666671</v>
      </c>
      <c r="E12" s="89">
        <v>23963</v>
      </c>
      <c r="F12" s="104">
        <v>0.81346296782555605</v>
      </c>
      <c r="G12" s="91">
        <f t="shared" si="0"/>
        <v>0.9</v>
      </c>
      <c r="H12" s="103">
        <f>ROUNDUP(E101/E12,2)</f>
        <v>5.8999999999999995</v>
      </c>
    </row>
    <row r="13" spans="1:9" customFormat="1" x14ac:dyDescent="0.25">
      <c r="A13" s="86" t="s">
        <v>11</v>
      </c>
      <c r="B13" s="87" t="s">
        <v>187</v>
      </c>
      <c r="C13" s="88">
        <v>47731.940166302549</v>
      </c>
      <c r="D13" s="89">
        <v>464895.60333333333</v>
      </c>
      <c r="E13" s="89">
        <v>25535</v>
      </c>
      <c r="F13" s="104">
        <v>0.53496673110361048</v>
      </c>
      <c r="G13" s="91">
        <f t="shared" si="0"/>
        <v>0.6</v>
      </c>
      <c r="H13" s="103">
        <f>ROUNDUP(E101/E13,2)</f>
        <v>5.5299999999999994</v>
      </c>
    </row>
    <row r="14" spans="1:9" customFormat="1" x14ac:dyDescent="0.25">
      <c r="A14" s="86" t="s">
        <v>12</v>
      </c>
      <c r="B14" s="87" t="s">
        <v>130</v>
      </c>
      <c r="C14" s="88">
        <v>25009.182931724194</v>
      </c>
      <c r="D14" s="89">
        <v>450406.60666666669</v>
      </c>
      <c r="E14" s="89">
        <v>23034</v>
      </c>
      <c r="F14" s="104">
        <v>0.92102169282713064</v>
      </c>
      <c r="G14" s="91">
        <f t="shared" si="0"/>
        <v>1</v>
      </c>
      <c r="H14" s="103">
        <f>ROUNDUP(E101/E14,2)</f>
        <v>6.13</v>
      </c>
    </row>
    <row r="15" spans="1:9" customFormat="1" x14ac:dyDescent="0.25">
      <c r="A15" s="86" t="s">
        <v>13</v>
      </c>
      <c r="B15" s="87" t="s">
        <v>150</v>
      </c>
      <c r="C15" s="88">
        <v>29559.560778522133</v>
      </c>
      <c r="D15" s="89">
        <v>529810.07200000004</v>
      </c>
      <c r="E15" s="89">
        <v>25318</v>
      </c>
      <c r="F15" s="104">
        <v>0.856507990416284</v>
      </c>
      <c r="G15" s="91">
        <f t="shared" si="0"/>
        <v>0.9</v>
      </c>
      <c r="H15" s="103">
        <f>ROUNDUP(E101/E15,2)</f>
        <v>5.58</v>
      </c>
    </row>
    <row r="16" spans="1:9" customFormat="1" x14ac:dyDescent="0.25">
      <c r="A16" s="86" t="s">
        <v>14</v>
      </c>
      <c r="B16" s="92" t="s">
        <v>155</v>
      </c>
      <c r="C16" s="88">
        <v>26949.180410570127</v>
      </c>
      <c r="D16" s="89">
        <v>480552.5</v>
      </c>
      <c r="E16" s="89">
        <v>23900</v>
      </c>
      <c r="F16" s="104">
        <v>0.8868544288131982</v>
      </c>
      <c r="G16" s="91">
        <f t="shared" si="0"/>
        <v>0.9</v>
      </c>
      <c r="H16" s="103">
        <f>ROUNDUP(E101/E16,2)</f>
        <v>5.91</v>
      </c>
    </row>
    <row r="17" spans="1:8" customFormat="1" x14ac:dyDescent="0.25">
      <c r="A17" s="86" t="s">
        <v>15</v>
      </c>
      <c r="B17" s="92" t="s">
        <v>156</v>
      </c>
      <c r="C17" s="88">
        <v>24338.191018376241</v>
      </c>
      <c r="D17" s="89">
        <v>493752.34999999992</v>
      </c>
      <c r="E17" s="89">
        <v>24279</v>
      </c>
      <c r="F17" s="104">
        <v>0.99756797790223806</v>
      </c>
      <c r="G17" s="91">
        <f t="shared" si="0"/>
        <v>1</v>
      </c>
      <c r="H17" s="103">
        <f>ROUNDUP(E101/E17,2)</f>
        <v>5.8199999999999994</v>
      </c>
    </row>
    <row r="18" spans="1:8" customFormat="1" x14ac:dyDescent="0.25">
      <c r="A18" s="86" t="s">
        <v>16</v>
      </c>
      <c r="B18" s="87" t="s">
        <v>157</v>
      </c>
      <c r="C18" s="88">
        <v>28226.583205979681</v>
      </c>
      <c r="D18" s="89">
        <v>497598.41433333326</v>
      </c>
      <c r="E18" s="89">
        <v>24390</v>
      </c>
      <c r="F18" s="104">
        <v>0.8640790782935811</v>
      </c>
      <c r="G18" s="91">
        <f t="shared" si="0"/>
        <v>0.9</v>
      </c>
      <c r="H18" s="103">
        <f>ROUNDUP(E101/E18,2)</f>
        <v>5.79</v>
      </c>
    </row>
    <row r="19" spans="1:8" customFormat="1" x14ac:dyDescent="0.25">
      <c r="A19" s="86" t="s">
        <v>17</v>
      </c>
      <c r="B19" s="87" t="s">
        <v>159</v>
      </c>
      <c r="C19" s="88">
        <v>32390.002541416859</v>
      </c>
      <c r="D19" s="89">
        <v>462182.67666666658</v>
      </c>
      <c r="E19" s="89">
        <v>45917</v>
      </c>
      <c r="F19" s="104">
        <v>1.4176287865765453</v>
      </c>
      <c r="G19" s="91">
        <f t="shared" si="0"/>
        <v>1.5</v>
      </c>
      <c r="H19" s="103">
        <f>ROUNDUP(E101/E19,2)</f>
        <v>3.0799999999999996</v>
      </c>
    </row>
    <row r="20" spans="1:8" customFormat="1" x14ac:dyDescent="0.25">
      <c r="A20" s="86" t="s">
        <v>18</v>
      </c>
      <c r="B20" s="87" t="s">
        <v>167</v>
      </c>
      <c r="C20" s="88">
        <v>31939.992249096074</v>
      </c>
      <c r="D20" s="89">
        <v>487428.07583333337</v>
      </c>
      <c r="E20" s="89">
        <v>24098</v>
      </c>
      <c r="F20" s="104">
        <v>0.75447732773579468</v>
      </c>
      <c r="G20" s="91">
        <f t="shared" si="0"/>
        <v>0.79999999999999993</v>
      </c>
      <c r="H20" s="103">
        <f>ROUNDUP(E101/E20,2)</f>
        <v>5.8599999999999994</v>
      </c>
    </row>
    <row r="21" spans="1:8" customFormat="1" x14ac:dyDescent="0.25">
      <c r="A21" s="98" t="s">
        <v>87</v>
      </c>
      <c r="B21" s="99" t="s">
        <v>110</v>
      </c>
      <c r="C21" s="100">
        <v>78171.750224508476</v>
      </c>
      <c r="D21" s="101">
        <v>528065.62333333341</v>
      </c>
      <c r="E21" s="101">
        <v>25724</v>
      </c>
      <c r="F21" s="102">
        <v>0.32907028339676331</v>
      </c>
      <c r="G21" s="91">
        <f t="shared" si="0"/>
        <v>0.4</v>
      </c>
      <c r="H21" s="113">
        <f>ROUNDUP(E101/E21,2)</f>
        <v>5.49</v>
      </c>
    </row>
    <row r="22" spans="1:8" customFormat="1" x14ac:dyDescent="0.25">
      <c r="A22" s="98" t="s">
        <v>19</v>
      </c>
      <c r="B22" s="99"/>
      <c r="C22" s="100">
        <v>47502.435362728611</v>
      </c>
      <c r="D22" s="101">
        <v>494544.44733333332</v>
      </c>
      <c r="E22" s="101">
        <v>31512.9</v>
      </c>
      <c r="F22" s="105">
        <v>0.66339546087200552</v>
      </c>
      <c r="G22" s="91">
        <f t="shared" si="0"/>
        <v>0.7</v>
      </c>
      <c r="H22" s="113">
        <f>ROUNDUP(E101/E22,2)</f>
        <v>4.4799999999999995</v>
      </c>
    </row>
    <row r="23" spans="1:8" customFormat="1" x14ac:dyDescent="0.25">
      <c r="A23" s="86" t="s">
        <v>183</v>
      </c>
      <c r="B23" s="92" t="s">
        <v>100</v>
      </c>
      <c r="C23" s="88">
        <v>42190.760825502126</v>
      </c>
      <c r="D23" s="89">
        <v>471151.2</v>
      </c>
      <c r="E23" s="89">
        <v>23630</v>
      </c>
      <c r="F23" s="104">
        <v>0.5600752282645941</v>
      </c>
      <c r="G23" s="91">
        <f t="shared" si="0"/>
        <v>0.6</v>
      </c>
      <c r="H23" s="103">
        <f>ROUNDUP(E101/E23,2)</f>
        <v>5.9799999999999995</v>
      </c>
    </row>
    <row r="24" spans="1:8" customFormat="1" x14ac:dyDescent="0.25">
      <c r="A24" s="86" t="s">
        <v>23</v>
      </c>
      <c r="B24" s="87" t="s">
        <v>107</v>
      </c>
      <c r="C24" s="88">
        <v>34345.05988965345</v>
      </c>
      <c r="D24" s="89">
        <v>489705.74666666664</v>
      </c>
      <c r="E24" s="89">
        <v>24163</v>
      </c>
      <c r="F24" s="90">
        <v>0.70353640604013545</v>
      </c>
      <c r="G24" s="91">
        <f t="shared" si="0"/>
        <v>0.79999999999999993</v>
      </c>
      <c r="H24" s="103">
        <f>ROUNDUP(E101/E24,2)</f>
        <v>5.85</v>
      </c>
    </row>
    <row r="25" spans="1:8" customFormat="1" x14ac:dyDescent="0.25">
      <c r="A25" s="86" t="s">
        <v>24</v>
      </c>
      <c r="B25" s="87" t="s">
        <v>101</v>
      </c>
      <c r="C25" s="88">
        <v>30148.901236341237</v>
      </c>
      <c r="D25" s="89">
        <v>427574.38633333333</v>
      </c>
      <c r="E25" s="89">
        <v>21972</v>
      </c>
      <c r="F25" s="90">
        <v>0.72878277811050485</v>
      </c>
      <c r="G25" s="91">
        <f t="shared" si="0"/>
        <v>0.79999999999999993</v>
      </c>
      <c r="H25" s="103">
        <f>ROUNDUP(E101/E25,2)</f>
        <v>6.43</v>
      </c>
    </row>
    <row r="26" spans="1:8" customFormat="1" x14ac:dyDescent="0.25">
      <c r="A26" s="86" t="s">
        <v>25</v>
      </c>
      <c r="B26" s="87" t="s">
        <v>188</v>
      </c>
      <c r="C26" s="88">
        <v>40617.370936327876</v>
      </c>
      <c r="D26" s="89">
        <v>489275.2423333333</v>
      </c>
      <c r="E26" s="89">
        <v>26383</v>
      </c>
      <c r="F26" s="104">
        <v>0.64954967275844144</v>
      </c>
      <c r="G26" s="91">
        <f t="shared" si="0"/>
        <v>0.7</v>
      </c>
      <c r="H26" s="103">
        <f>ROUNDUP(E101/E26,2)</f>
        <v>5.3599999999999994</v>
      </c>
    </row>
    <row r="27" spans="1:8" customFormat="1" x14ac:dyDescent="0.25">
      <c r="A27" s="86" t="s">
        <v>26</v>
      </c>
      <c r="B27" s="87" t="s">
        <v>123</v>
      </c>
      <c r="C27" s="88">
        <v>53768.04470789287</v>
      </c>
      <c r="D27" s="89">
        <v>484593.26</v>
      </c>
      <c r="E27" s="89">
        <v>24016</v>
      </c>
      <c r="F27" s="104">
        <v>0.44665935185987105</v>
      </c>
      <c r="G27" s="91">
        <f t="shared" si="0"/>
        <v>0.5</v>
      </c>
      <c r="H27" s="103">
        <f>ROUNDUP(E101/E27,2)</f>
        <v>5.88</v>
      </c>
    </row>
    <row r="28" spans="1:8" customFormat="1" x14ac:dyDescent="0.25">
      <c r="A28" s="86" t="s">
        <v>22</v>
      </c>
      <c r="B28" s="87" t="s">
        <v>124</v>
      </c>
      <c r="C28" s="88">
        <v>77741.72933647639</v>
      </c>
      <c r="D28" s="89">
        <v>471151.2</v>
      </c>
      <c r="E28" s="89">
        <v>7426</v>
      </c>
      <c r="F28" s="104">
        <v>9.5521415118762013E-2</v>
      </c>
      <c r="G28" s="91">
        <f t="shared" si="0"/>
        <v>0.1</v>
      </c>
      <c r="H28" s="103">
        <f>ROUNDUP(E101/E28,2)</f>
        <v>19.010000000000002</v>
      </c>
    </row>
    <row r="29" spans="1:8" customFormat="1" x14ac:dyDescent="0.25">
      <c r="A29" s="86" t="s">
        <v>27</v>
      </c>
      <c r="B29" s="87" t="s">
        <v>126</v>
      </c>
      <c r="C29" s="88">
        <v>29774.063495246097</v>
      </c>
      <c r="D29" s="89">
        <v>484474.58499999996</v>
      </c>
      <c r="E29" s="89">
        <v>56838</v>
      </c>
      <c r="F29" s="104">
        <v>1.9089769190918495</v>
      </c>
      <c r="G29" s="91">
        <f t="shared" si="0"/>
        <v>2</v>
      </c>
      <c r="H29" s="103">
        <f>ROUNDUP(E101/E29,2)</f>
        <v>2.4899999999999998</v>
      </c>
    </row>
    <row r="30" spans="1:8" customFormat="1" x14ac:dyDescent="0.25">
      <c r="A30" s="86" t="s">
        <v>28</v>
      </c>
      <c r="B30" s="87" t="s">
        <v>132</v>
      </c>
      <c r="C30" s="88">
        <v>24770.913301814882</v>
      </c>
      <c r="D30" s="89">
        <v>514272.02200000006</v>
      </c>
      <c r="E30" s="89">
        <v>82069</v>
      </c>
      <c r="F30" s="104">
        <v>3.3131196657971862</v>
      </c>
      <c r="G30" s="91">
        <f t="shared" si="0"/>
        <v>3.4</v>
      </c>
      <c r="H30" s="103">
        <f>ROUNDUP(E101/E30,2)</f>
        <v>1.73</v>
      </c>
    </row>
    <row r="31" spans="1:8" customFormat="1" x14ac:dyDescent="0.25">
      <c r="A31" s="86" t="s">
        <v>20</v>
      </c>
      <c r="B31" s="87" t="s">
        <v>140</v>
      </c>
      <c r="C31" s="88">
        <v>36381.845454390314</v>
      </c>
      <c r="D31" s="89">
        <v>497634.81</v>
      </c>
      <c r="E31" s="89">
        <v>24391</v>
      </c>
      <c r="F31" s="90">
        <v>0.67041678879587074</v>
      </c>
      <c r="G31" s="91">
        <f t="shared" si="0"/>
        <v>0.7</v>
      </c>
      <c r="H31" s="103">
        <f>ROUNDUP(E101/E31,2)</f>
        <v>5.79</v>
      </c>
    </row>
    <row r="32" spans="1:8" customFormat="1" x14ac:dyDescent="0.25">
      <c r="A32" s="86" t="s">
        <v>21</v>
      </c>
      <c r="B32" s="87" t="s">
        <v>141</v>
      </c>
      <c r="C32" s="88">
        <v>47598.172573372023</v>
      </c>
      <c r="D32" s="89">
        <v>492425.76</v>
      </c>
      <c r="E32" s="89">
        <v>24241</v>
      </c>
      <c r="F32" s="104">
        <v>0.50928425797508892</v>
      </c>
      <c r="G32" s="91">
        <f t="shared" si="0"/>
        <v>0.6</v>
      </c>
      <c r="H32" s="103">
        <f>ROUNDUP(E101/E32,2)</f>
        <v>5.83</v>
      </c>
    </row>
    <row r="33" spans="1:8" s="8" customFormat="1" x14ac:dyDescent="0.25">
      <c r="A33" s="98" t="s">
        <v>88</v>
      </c>
      <c r="B33" s="99" t="s">
        <v>111</v>
      </c>
      <c r="C33" s="100">
        <v>58783.289193938697</v>
      </c>
      <c r="D33" s="101">
        <v>507410.38333333336</v>
      </c>
      <c r="E33" s="101">
        <v>26650</v>
      </c>
      <c r="F33" s="102">
        <v>0.45336013628083871</v>
      </c>
      <c r="G33" s="91">
        <f t="shared" si="0"/>
        <v>0.5</v>
      </c>
      <c r="H33" s="113">
        <f>ROUNDUP(E101/E33,2)</f>
        <v>5.3</v>
      </c>
    </row>
    <row r="34" spans="1:8" customFormat="1" x14ac:dyDescent="0.25">
      <c r="A34" s="98" t="s">
        <v>89</v>
      </c>
      <c r="B34" s="106"/>
      <c r="C34" s="100">
        <v>29388.298348516008</v>
      </c>
      <c r="D34" s="101">
        <v>491226.10233333334</v>
      </c>
      <c r="E34" s="101">
        <v>31164.285714285714</v>
      </c>
      <c r="F34" s="102">
        <v>1.0604317863085593</v>
      </c>
      <c r="G34" s="91">
        <f t="shared" si="0"/>
        <v>1.1000000000000001</v>
      </c>
      <c r="H34" s="113">
        <f>ROUNDUP(E101/E34,2)</f>
        <v>4.5299999999999994</v>
      </c>
    </row>
    <row r="35" spans="1:8" customFormat="1" x14ac:dyDescent="0.25">
      <c r="A35" s="86" t="s">
        <v>33</v>
      </c>
      <c r="B35" s="87" t="s">
        <v>102</v>
      </c>
      <c r="C35" s="88">
        <v>30548.080827932339</v>
      </c>
      <c r="D35" s="89">
        <v>483158.36999999994</v>
      </c>
      <c r="E35" s="89">
        <v>32533</v>
      </c>
      <c r="F35" s="104">
        <v>1.0649768862158013</v>
      </c>
      <c r="G35" s="91">
        <f t="shared" si="0"/>
        <v>1.1000000000000001</v>
      </c>
      <c r="H35" s="103">
        <f>ROUNDUP(E101/E35,2)</f>
        <v>4.34</v>
      </c>
    </row>
    <row r="36" spans="1:8" customFormat="1" x14ac:dyDescent="0.25">
      <c r="A36" s="86" t="s">
        <v>34</v>
      </c>
      <c r="B36" s="87" t="s">
        <v>106</v>
      </c>
      <c r="C36" s="88">
        <v>28785.757638102728</v>
      </c>
      <c r="D36" s="89">
        <v>488369.69</v>
      </c>
      <c r="E36" s="89">
        <v>24125</v>
      </c>
      <c r="F36" s="104">
        <v>0.83808806783207812</v>
      </c>
      <c r="G36" s="91">
        <f t="shared" si="0"/>
        <v>0.9</v>
      </c>
      <c r="H36" s="103">
        <f>ROUNDUP(E101/E36,2)</f>
        <v>5.8599999999999994</v>
      </c>
    </row>
    <row r="37" spans="1:8" customFormat="1" x14ac:dyDescent="0.25">
      <c r="A37" s="86" t="s">
        <v>32</v>
      </c>
      <c r="B37" s="92" t="s">
        <v>94</v>
      </c>
      <c r="C37" s="88">
        <v>31367.221253090916</v>
      </c>
      <c r="D37" s="89">
        <v>471636.03749999992</v>
      </c>
      <c r="E37" s="89">
        <v>23644</v>
      </c>
      <c r="F37" s="104">
        <v>0.75378050893399196</v>
      </c>
      <c r="G37" s="91">
        <f t="shared" si="0"/>
        <v>0.79999999999999993</v>
      </c>
      <c r="H37" s="103">
        <f>ROUNDUP(E101/E37,2)</f>
        <v>5.9799999999999995</v>
      </c>
    </row>
    <row r="38" spans="1:8" customFormat="1" x14ac:dyDescent="0.25">
      <c r="A38" s="86" t="s">
        <v>29</v>
      </c>
      <c r="B38" s="87" t="s">
        <v>133</v>
      </c>
      <c r="C38" s="88">
        <v>25011.824547789598</v>
      </c>
      <c r="D38" s="89">
        <v>452338.97249999997</v>
      </c>
      <c r="E38" s="89">
        <v>32441</v>
      </c>
      <c r="F38" s="104">
        <v>1.297026529912507</v>
      </c>
      <c r="G38" s="91">
        <f t="shared" si="0"/>
        <v>1.3</v>
      </c>
      <c r="H38" s="103">
        <f>ROUNDUP(E101/E38,2)</f>
        <v>4.3599999999999994</v>
      </c>
    </row>
    <row r="39" spans="1:8" customFormat="1" x14ac:dyDescent="0.25">
      <c r="A39" s="86" t="s">
        <v>30</v>
      </c>
      <c r="B39" s="87" t="s">
        <v>139</v>
      </c>
      <c r="C39" s="88">
        <v>24112.490943191533</v>
      </c>
      <c r="D39" s="89">
        <v>559823.17000000004</v>
      </c>
      <c r="E39" s="89">
        <v>33093</v>
      </c>
      <c r="F39" s="104">
        <v>1.3724421951247732</v>
      </c>
      <c r="G39" s="91">
        <f t="shared" si="0"/>
        <v>1.4000000000000001</v>
      </c>
      <c r="H39" s="103">
        <f>ROUNDUP(E101/E39,2)</f>
        <v>4.2699999999999996</v>
      </c>
    </row>
    <row r="40" spans="1:8" customFormat="1" x14ac:dyDescent="0.25">
      <c r="A40" s="86" t="s">
        <v>31</v>
      </c>
      <c r="B40" s="87" t="s">
        <v>142</v>
      </c>
      <c r="C40" s="88">
        <v>27235.018842711492</v>
      </c>
      <c r="D40" s="89">
        <v>487043.12616666668</v>
      </c>
      <c r="E40" s="89">
        <v>47800</v>
      </c>
      <c r="F40" s="104">
        <v>1.7550933331846037</v>
      </c>
      <c r="G40" s="91">
        <f t="shared" si="0"/>
        <v>1.8</v>
      </c>
      <c r="H40" s="103">
        <f>ROUNDUP(E101/E40,2)</f>
        <v>2.96</v>
      </c>
    </row>
    <row r="41" spans="1:8" customFormat="1" x14ac:dyDescent="0.25">
      <c r="A41" s="86" t="s">
        <v>35</v>
      </c>
      <c r="B41" s="87" t="s">
        <v>149</v>
      </c>
      <c r="C41" s="88">
        <v>28410.98821296492</v>
      </c>
      <c r="D41" s="89">
        <v>501899.81</v>
      </c>
      <c r="E41" s="89">
        <v>24514</v>
      </c>
      <c r="F41" s="104">
        <v>0.86283517546965904</v>
      </c>
      <c r="G41" s="91">
        <f t="shared" si="0"/>
        <v>0.9</v>
      </c>
      <c r="H41" s="103">
        <f>ROUNDUP(E101/E41,2)</f>
        <v>5.76</v>
      </c>
    </row>
    <row r="42" spans="1:8" customFormat="1" x14ac:dyDescent="0.25">
      <c r="A42" s="98" t="s">
        <v>36</v>
      </c>
      <c r="B42" s="99" t="s">
        <v>109</v>
      </c>
      <c r="C42" s="100">
        <v>28566.420281748829</v>
      </c>
      <c r="D42" s="101">
        <v>521660.37916666665</v>
      </c>
      <c r="E42" s="101">
        <v>51100</v>
      </c>
      <c r="F42" s="102">
        <v>1.788813561377445</v>
      </c>
      <c r="G42" s="91">
        <f t="shared" si="0"/>
        <v>1.8</v>
      </c>
      <c r="H42" s="113">
        <f>ROUNDUP(E101/E42,2)</f>
        <v>2.7699999999999996</v>
      </c>
    </row>
    <row r="43" spans="1:8" customFormat="1" x14ac:dyDescent="0.25">
      <c r="A43" s="98" t="s">
        <v>37</v>
      </c>
      <c r="B43" s="99"/>
      <c r="C43" s="100">
        <v>25170.739840659549</v>
      </c>
      <c r="D43" s="101">
        <v>481240.43349999998</v>
      </c>
      <c r="E43" s="101">
        <v>27306.285714285714</v>
      </c>
      <c r="F43" s="102">
        <v>1.0848423958590407</v>
      </c>
      <c r="G43" s="91">
        <f t="shared" si="0"/>
        <v>1.1000000000000001</v>
      </c>
      <c r="H43" s="113">
        <f>ROUNDUP(E101/E43,2)</f>
        <v>5.17</v>
      </c>
    </row>
    <row r="44" spans="1:8" customFormat="1" x14ac:dyDescent="0.25">
      <c r="A44" s="86" t="s">
        <v>39</v>
      </c>
      <c r="B44" s="87" t="s">
        <v>114</v>
      </c>
      <c r="C44" s="88">
        <v>24710.160167570255</v>
      </c>
      <c r="D44" s="89">
        <v>480574.58083333331</v>
      </c>
      <c r="E44" s="89">
        <v>47200</v>
      </c>
      <c r="F44" s="104">
        <v>1.9101454494797461</v>
      </c>
      <c r="G44" s="91">
        <f t="shared" si="0"/>
        <v>2</v>
      </c>
      <c r="H44" s="103">
        <f>ROUNDUP(E101/E44,2)</f>
        <v>3</v>
      </c>
    </row>
    <row r="45" spans="1:8" customFormat="1" x14ac:dyDescent="0.25">
      <c r="A45" s="86" t="s">
        <v>40</v>
      </c>
      <c r="B45" s="87" t="s">
        <v>116</v>
      </c>
      <c r="C45" s="88">
        <v>23772.169623451449</v>
      </c>
      <c r="D45" s="89">
        <v>465482.29249999998</v>
      </c>
      <c r="E45" s="89">
        <v>32480</v>
      </c>
      <c r="F45" s="104">
        <v>1.3663035606122464</v>
      </c>
      <c r="G45" s="91">
        <f t="shared" si="0"/>
        <v>1.4000000000000001</v>
      </c>
      <c r="H45" s="103">
        <f>ROUNDUP(E101/E45,2)</f>
        <v>4.3499999999999996</v>
      </c>
    </row>
    <row r="46" spans="1:8" customFormat="1" x14ac:dyDescent="0.25">
      <c r="A46" s="86" t="s">
        <v>38</v>
      </c>
      <c r="B46" s="87" t="s">
        <v>137</v>
      </c>
      <c r="C46" s="88">
        <v>22921.663545610831</v>
      </c>
      <c r="D46" s="89">
        <v>478119.63666666666</v>
      </c>
      <c r="E46" s="89">
        <v>23830</v>
      </c>
      <c r="F46" s="104">
        <v>1.0396278591465105</v>
      </c>
      <c r="G46" s="91">
        <f t="shared" si="0"/>
        <v>1.1000000000000001</v>
      </c>
      <c r="H46" s="103">
        <f>ROUNDUP(E101/E46,2)</f>
        <v>5.93</v>
      </c>
    </row>
    <row r="47" spans="1:8" customFormat="1" x14ac:dyDescent="0.25">
      <c r="A47" s="107" t="s">
        <v>81</v>
      </c>
      <c r="B47" s="92" t="s">
        <v>138</v>
      </c>
      <c r="C47" s="88">
        <v>24818.94408673052</v>
      </c>
      <c r="D47" s="89">
        <v>499944.08333333331</v>
      </c>
      <c r="E47" s="89">
        <v>7449</v>
      </c>
      <c r="F47" s="104">
        <v>0.30013363880305516</v>
      </c>
      <c r="G47" s="91">
        <f t="shared" si="0"/>
        <v>0.4</v>
      </c>
      <c r="H47" s="103">
        <f>ROUNDUP(E101/E47,2)</f>
        <v>18.96</v>
      </c>
    </row>
    <row r="48" spans="1:8" customFormat="1" x14ac:dyDescent="0.25">
      <c r="A48" s="86" t="s">
        <v>41</v>
      </c>
      <c r="B48" s="87" t="s">
        <v>146</v>
      </c>
      <c r="C48" s="88">
        <v>25493.103885513123</v>
      </c>
      <c r="D48" s="89">
        <v>451908.07583333337</v>
      </c>
      <c r="E48" s="89">
        <v>23077</v>
      </c>
      <c r="F48" s="104">
        <v>0.90522519751366515</v>
      </c>
      <c r="G48" s="91">
        <f t="shared" si="0"/>
        <v>1</v>
      </c>
      <c r="H48" s="103">
        <f>ROUNDUP(E101/E48,2)</f>
        <v>6.12</v>
      </c>
    </row>
    <row r="49" spans="1:8" customFormat="1" x14ac:dyDescent="0.25">
      <c r="A49" s="86" t="s">
        <v>43</v>
      </c>
      <c r="B49" s="92" t="s">
        <v>98</v>
      </c>
      <c r="C49" s="88">
        <v>26858.689406058944</v>
      </c>
      <c r="D49" s="89">
        <v>439199.7126666666</v>
      </c>
      <c r="E49" s="89">
        <v>22713</v>
      </c>
      <c r="F49" s="104">
        <v>0.84564811248296667</v>
      </c>
      <c r="G49" s="91">
        <f t="shared" si="0"/>
        <v>0.9</v>
      </c>
      <c r="H49" s="103">
        <f>ROUNDUP(E101/E49,2)</f>
        <v>6.22</v>
      </c>
    </row>
    <row r="50" spans="1:8" customFormat="1" x14ac:dyDescent="0.25">
      <c r="A50" s="86" t="s">
        <v>42</v>
      </c>
      <c r="B50" s="87" t="s">
        <v>173</v>
      </c>
      <c r="C50" s="88">
        <v>24381.869046585471</v>
      </c>
      <c r="D50" s="89">
        <v>607310.38099999994</v>
      </c>
      <c r="E50" s="89">
        <v>34395</v>
      </c>
      <c r="F50" s="104">
        <v>1.4106793836962555</v>
      </c>
      <c r="G50" s="91">
        <f t="shared" si="0"/>
        <v>1.5</v>
      </c>
      <c r="H50" s="103">
        <f>ROUNDUP(E101/E50,2)</f>
        <v>4.1099999999999994</v>
      </c>
    </row>
    <row r="51" spans="1:8" customFormat="1" x14ac:dyDescent="0.25">
      <c r="A51" s="98" t="s">
        <v>44</v>
      </c>
      <c r="B51" s="99"/>
      <c r="C51" s="100">
        <v>29545.092514534103</v>
      </c>
      <c r="D51" s="101">
        <v>486697.0708333333</v>
      </c>
      <c r="E51" s="101">
        <v>23495.357142857141</v>
      </c>
      <c r="F51" s="102">
        <v>0.79523721685078774</v>
      </c>
      <c r="G51" s="91">
        <f t="shared" si="0"/>
        <v>0.79999999999999993</v>
      </c>
      <c r="H51" s="113">
        <f>ROUNDUP(E101/E51,2)</f>
        <v>6.01</v>
      </c>
    </row>
    <row r="52" spans="1:8" customFormat="1" x14ac:dyDescent="0.25">
      <c r="A52" s="86" t="s">
        <v>52</v>
      </c>
      <c r="B52" s="87" t="s">
        <v>118</v>
      </c>
      <c r="C52" s="88">
        <v>25681.157572803277</v>
      </c>
      <c r="D52" s="89">
        <v>482233.36000000004</v>
      </c>
      <c r="E52" s="89">
        <v>48186</v>
      </c>
      <c r="F52" s="104">
        <v>1.8763172907373025</v>
      </c>
      <c r="G52" s="91">
        <f t="shared" si="0"/>
        <v>1.9000000000000001</v>
      </c>
      <c r="H52" s="103">
        <f>ROUNDUP(E101/E52,2)</f>
        <v>2.9299999999999997</v>
      </c>
    </row>
    <row r="53" spans="1:8" customFormat="1" x14ac:dyDescent="0.25">
      <c r="A53" s="86" t="s">
        <v>53</v>
      </c>
      <c r="B53" s="87" t="s">
        <v>125</v>
      </c>
      <c r="C53" s="88">
        <v>30792.728898178128</v>
      </c>
      <c r="D53" s="89">
        <v>481021</v>
      </c>
      <c r="E53" s="89">
        <v>23914</v>
      </c>
      <c r="F53" s="104">
        <v>0.77661190987898732</v>
      </c>
      <c r="G53" s="91">
        <f t="shared" si="0"/>
        <v>0.79999999999999993</v>
      </c>
      <c r="H53" s="103">
        <f>ROUNDUP(E101/E53,2)</f>
        <v>5.91</v>
      </c>
    </row>
    <row r="54" spans="1:8" customFormat="1" x14ac:dyDescent="0.25">
      <c r="A54" s="86" t="s">
        <v>54</v>
      </c>
      <c r="B54" s="87" t="s">
        <v>129</v>
      </c>
      <c r="C54" s="88">
        <v>28517.879843421757</v>
      </c>
      <c r="D54" s="89">
        <v>482772.58916666667</v>
      </c>
      <c r="E54" s="89">
        <v>23964</v>
      </c>
      <c r="F54" s="104">
        <v>0.84031492283350073</v>
      </c>
      <c r="G54" s="91">
        <f t="shared" si="0"/>
        <v>0.9</v>
      </c>
      <c r="H54" s="103">
        <f>ROUNDUP(E101/E54,2)</f>
        <v>5.8999999999999995</v>
      </c>
    </row>
    <row r="55" spans="1:8" customFormat="1" x14ac:dyDescent="0.25">
      <c r="A55" s="86" t="s">
        <v>55</v>
      </c>
      <c r="B55" s="87" t="s">
        <v>131</v>
      </c>
      <c r="C55" s="88">
        <v>25030.846177015726</v>
      </c>
      <c r="D55" s="89">
        <v>487391.97499999992</v>
      </c>
      <c r="E55" s="89">
        <v>24097</v>
      </c>
      <c r="F55" s="104">
        <v>0.96269218505792187</v>
      </c>
      <c r="G55" s="91">
        <f t="shared" si="0"/>
        <v>1</v>
      </c>
      <c r="H55" s="103">
        <f>ROUNDUP(E101/E55,2)</f>
        <v>5.8599999999999994</v>
      </c>
    </row>
    <row r="56" spans="1:8" customFormat="1" x14ac:dyDescent="0.25">
      <c r="A56" s="86" t="s">
        <v>51</v>
      </c>
      <c r="B56" s="92" t="s">
        <v>96</v>
      </c>
      <c r="C56" s="88">
        <v>33080.940765039479</v>
      </c>
      <c r="D56" s="89">
        <v>487434.87666666665</v>
      </c>
      <c r="E56" s="89">
        <v>24098</v>
      </c>
      <c r="F56" s="90">
        <v>0.72845570418200412</v>
      </c>
      <c r="G56" s="91">
        <f t="shared" si="0"/>
        <v>0.79999999999999993</v>
      </c>
      <c r="H56" s="103">
        <f>ROUNDUP(E101/E56,2)</f>
        <v>5.8599999999999994</v>
      </c>
    </row>
    <row r="57" spans="1:8" customFormat="1" x14ac:dyDescent="0.25">
      <c r="A57" s="86" t="s">
        <v>45</v>
      </c>
      <c r="B57" s="87" t="s">
        <v>135</v>
      </c>
      <c r="C57" s="88">
        <v>30752.030016766323</v>
      </c>
      <c r="D57" s="89">
        <v>506791.93066666665</v>
      </c>
      <c r="E57" s="89">
        <v>24655</v>
      </c>
      <c r="F57" s="104">
        <v>0.80173568985715227</v>
      </c>
      <c r="G57" s="91">
        <f t="shared" si="0"/>
        <v>0.9</v>
      </c>
      <c r="H57" s="103">
        <f>ROUNDUP(E101/E57,2)</f>
        <v>5.7299999999999995</v>
      </c>
    </row>
    <row r="58" spans="1:8" customFormat="1" x14ac:dyDescent="0.25">
      <c r="A58" s="86" t="s">
        <v>46</v>
      </c>
      <c r="B58" s="87" t="s">
        <v>143</v>
      </c>
      <c r="C58" s="88">
        <v>25605.711645875203</v>
      </c>
      <c r="D58" s="89">
        <v>467490.90000000008</v>
      </c>
      <c r="E58" s="89">
        <v>23525</v>
      </c>
      <c r="F58" s="104">
        <v>0.91874033127251975</v>
      </c>
      <c r="G58" s="91">
        <f t="shared" si="0"/>
        <v>1</v>
      </c>
      <c r="H58" s="103">
        <f>ROUNDUP(E101/E58,2)</f>
        <v>6.01</v>
      </c>
    </row>
    <row r="59" spans="1:8" customFormat="1" x14ac:dyDescent="0.25">
      <c r="A59" s="86" t="s">
        <v>47</v>
      </c>
      <c r="B59" s="87" t="s">
        <v>144</v>
      </c>
      <c r="C59" s="88">
        <v>24831.965971463029</v>
      </c>
      <c r="D59" s="89">
        <v>478068.44250000006</v>
      </c>
      <c r="E59" s="89">
        <v>23829</v>
      </c>
      <c r="F59" s="104">
        <v>0.95960988458925722</v>
      </c>
      <c r="G59" s="91">
        <f t="shared" si="0"/>
        <v>1</v>
      </c>
      <c r="H59" s="103">
        <f>ROUNDUP(E101/E59,2)</f>
        <v>5.93</v>
      </c>
    </row>
    <row r="60" spans="1:8" customFormat="1" x14ac:dyDescent="0.25">
      <c r="A60" s="86" t="s">
        <v>48</v>
      </c>
      <c r="B60" s="87" t="s">
        <v>147</v>
      </c>
      <c r="C60" s="88">
        <v>32411.076105761033</v>
      </c>
      <c r="D60" s="89">
        <v>469430.71249999997</v>
      </c>
      <c r="E60" s="89">
        <v>7448</v>
      </c>
      <c r="F60" s="104">
        <v>0.22979798559283646</v>
      </c>
      <c r="G60" s="91">
        <f t="shared" si="0"/>
        <v>0.30000000000000004</v>
      </c>
      <c r="H60" s="103">
        <f>ROUNDUP(E101/E60,2)</f>
        <v>18.96</v>
      </c>
    </row>
    <row r="61" spans="1:8" customFormat="1" x14ac:dyDescent="0.25">
      <c r="A61" s="86" t="s">
        <v>56</v>
      </c>
      <c r="B61" s="87" t="s">
        <v>151</v>
      </c>
      <c r="C61" s="88">
        <v>30970.390665085793</v>
      </c>
      <c r="D61" s="89">
        <v>486602.61833333335</v>
      </c>
      <c r="E61" s="89">
        <v>24074</v>
      </c>
      <c r="F61" s="104">
        <v>0.77732309741703132</v>
      </c>
      <c r="G61" s="91">
        <f t="shared" si="0"/>
        <v>0.79999999999999993</v>
      </c>
      <c r="H61" s="103">
        <f>ROUNDUP(E101/E61,2)</f>
        <v>5.87</v>
      </c>
    </row>
    <row r="62" spans="1:8" customFormat="1" x14ac:dyDescent="0.25">
      <c r="A62" s="86" t="s">
        <v>57</v>
      </c>
      <c r="B62" s="87" t="s">
        <v>152</v>
      </c>
      <c r="C62" s="88">
        <v>25479.193657529733</v>
      </c>
      <c r="D62" s="89">
        <v>530777.30500000005</v>
      </c>
      <c r="E62" s="89">
        <v>8037</v>
      </c>
      <c r="F62" s="104">
        <v>0.31543384410145442</v>
      </c>
      <c r="G62" s="91">
        <f t="shared" si="0"/>
        <v>0.4</v>
      </c>
      <c r="H62" s="103">
        <f>ROUNDUP(E101/E62,2)</f>
        <v>17.57</v>
      </c>
    </row>
    <row r="63" spans="1:8" customFormat="1" x14ac:dyDescent="0.25">
      <c r="A63" s="86" t="s">
        <v>49</v>
      </c>
      <c r="B63" s="87" t="s">
        <v>163</v>
      </c>
      <c r="C63" s="88">
        <v>29250.592449376534</v>
      </c>
      <c r="D63" s="89">
        <v>496766.71999999997</v>
      </c>
      <c r="E63" s="89">
        <v>24366</v>
      </c>
      <c r="F63" s="104">
        <v>0.83300876869997731</v>
      </c>
      <c r="G63" s="91">
        <f t="shared" si="0"/>
        <v>0.9</v>
      </c>
      <c r="H63" s="103">
        <f>ROUNDUP(E101/E63,2)</f>
        <v>5.8</v>
      </c>
    </row>
    <row r="64" spans="1:8" customFormat="1" x14ac:dyDescent="0.25">
      <c r="A64" s="86" t="s">
        <v>58</v>
      </c>
      <c r="B64" s="87" t="s">
        <v>161</v>
      </c>
      <c r="C64" s="88">
        <v>26858.774325810213</v>
      </c>
      <c r="D64" s="89">
        <v>478328.22</v>
      </c>
      <c r="E64" s="89">
        <v>23836</v>
      </c>
      <c r="F64" s="104">
        <v>0.88745672869720471</v>
      </c>
      <c r="G64" s="91">
        <f t="shared" si="0"/>
        <v>0.9</v>
      </c>
      <c r="H64" s="103">
        <f>ROUNDUP(E101/E64,2)</f>
        <v>5.93</v>
      </c>
    </row>
    <row r="65" spans="1:8" customFormat="1" x14ac:dyDescent="0.25">
      <c r="A65" s="86" t="s">
        <v>50</v>
      </c>
      <c r="B65" s="87" t="s">
        <v>165</v>
      </c>
      <c r="C65" s="88">
        <v>24918.125442689892</v>
      </c>
      <c r="D65" s="89">
        <v>515539.33333333331</v>
      </c>
      <c r="E65" s="89">
        <v>24906</v>
      </c>
      <c r="F65" s="104">
        <v>0.99951338864884598</v>
      </c>
      <c r="G65" s="91">
        <f t="shared" si="0"/>
        <v>1</v>
      </c>
      <c r="H65" s="103">
        <f>ROUNDUP(E101/E65,2)</f>
        <v>5.67</v>
      </c>
    </row>
    <row r="66" spans="1:8" customFormat="1" x14ac:dyDescent="0.25">
      <c r="A66" s="98" t="s">
        <v>59</v>
      </c>
      <c r="B66" s="99"/>
      <c r="C66" s="100">
        <v>44459.28467561226</v>
      </c>
      <c r="D66" s="101">
        <v>479186.39549999993</v>
      </c>
      <c r="E66" s="101">
        <v>19247.666666666668</v>
      </c>
      <c r="F66" s="102">
        <v>0.43292794310801863</v>
      </c>
      <c r="G66" s="91">
        <f t="shared" si="0"/>
        <v>0.5</v>
      </c>
      <c r="H66" s="113">
        <f>ROUNDUP(E101/E66,2)</f>
        <v>7.34</v>
      </c>
    </row>
    <row r="67" spans="1:8" customFormat="1" x14ac:dyDescent="0.25">
      <c r="A67" s="86" t="s">
        <v>60</v>
      </c>
      <c r="B67" s="87" t="s">
        <v>120</v>
      </c>
      <c r="C67" s="88">
        <v>25893.332863369782</v>
      </c>
      <c r="D67" s="89">
        <v>456552.57766666665</v>
      </c>
      <c r="E67" s="89">
        <v>32454</v>
      </c>
      <c r="F67" s="104">
        <v>1.2533728342831958</v>
      </c>
      <c r="G67" s="91">
        <f t="shared" si="0"/>
        <v>1.3</v>
      </c>
      <c r="H67" s="103">
        <f>ROUNDUP(E101/E67,2)</f>
        <v>4.3499999999999996</v>
      </c>
    </row>
    <row r="68" spans="1:8" customFormat="1" x14ac:dyDescent="0.25">
      <c r="A68" s="86" t="s">
        <v>61</v>
      </c>
      <c r="B68" s="87" t="s">
        <v>154</v>
      </c>
      <c r="C68" s="88">
        <v>34527.896787673577</v>
      </c>
      <c r="D68" s="89">
        <v>499979.43</v>
      </c>
      <c r="E68" s="89">
        <v>7450</v>
      </c>
      <c r="F68" s="104">
        <v>0.21576755878914822</v>
      </c>
      <c r="G68" s="91">
        <f t="shared" ref="G68:G96" si="1">ROUNDUP(F68,1)</f>
        <v>0.30000000000000004</v>
      </c>
      <c r="H68" s="103">
        <f>ROUNDUP(E101/E68,2)</f>
        <v>18.950000000000003</v>
      </c>
    </row>
    <row r="69" spans="1:8" customFormat="1" x14ac:dyDescent="0.25">
      <c r="A69" s="86" t="s">
        <v>184</v>
      </c>
      <c r="B69" s="87" t="s">
        <v>160</v>
      </c>
      <c r="C69" s="88">
        <v>41669.608861068125</v>
      </c>
      <c r="D69" s="89">
        <v>469889.05499999999</v>
      </c>
      <c r="E69" s="89">
        <v>7454</v>
      </c>
      <c r="F69" s="104">
        <v>0.17888336856850762</v>
      </c>
      <c r="G69" s="91">
        <f t="shared" si="1"/>
        <v>0.2</v>
      </c>
      <c r="H69" s="103">
        <f>ROUNDUP(E101/E69,2)</f>
        <v>18.940000000000001</v>
      </c>
    </row>
    <row r="70" spans="1:8" customFormat="1" x14ac:dyDescent="0.25">
      <c r="A70" s="86" t="s">
        <v>62</v>
      </c>
      <c r="B70" s="87" t="s">
        <v>164</v>
      </c>
      <c r="C70" s="88">
        <v>67203.596437821601</v>
      </c>
      <c r="D70" s="89">
        <v>503419.67333333334</v>
      </c>
      <c r="E70" s="89">
        <v>24558</v>
      </c>
      <c r="F70" s="104">
        <v>0.36542687150265324</v>
      </c>
      <c r="G70" s="91">
        <f t="shared" si="1"/>
        <v>0.4</v>
      </c>
      <c r="H70" s="103">
        <f>ROUNDUP(E101/E70,2)</f>
        <v>5.75</v>
      </c>
    </row>
    <row r="71" spans="1:8" customFormat="1" x14ac:dyDescent="0.25">
      <c r="A71" s="86" t="s">
        <v>64</v>
      </c>
      <c r="B71" s="87" t="s">
        <v>162</v>
      </c>
      <c r="C71" s="88">
        <v>33262.899611156747</v>
      </c>
      <c r="D71" s="89">
        <v>462996.53</v>
      </c>
      <c r="E71" s="89">
        <v>23396</v>
      </c>
      <c r="F71" s="90">
        <v>0.70336622103001267</v>
      </c>
      <c r="G71" s="91">
        <f t="shared" si="1"/>
        <v>0.79999999999999993</v>
      </c>
      <c r="H71" s="103">
        <f>ROUNDUP(E101/E71,2)</f>
        <v>6.04</v>
      </c>
    </row>
    <row r="72" spans="1:8" customFormat="1" x14ac:dyDescent="0.25">
      <c r="A72" s="86" t="s">
        <v>63</v>
      </c>
      <c r="B72" s="87" t="s">
        <v>166</v>
      </c>
      <c r="C72" s="88">
        <v>92105.564773733073</v>
      </c>
      <c r="D72" s="89">
        <v>350454.78883333335</v>
      </c>
      <c r="E72" s="89">
        <v>20174</v>
      </c>
      <c r="F72" s="104">
        <v>0.21903128274127123</v>
      </c>
      <c r="G72" s="91">
        <f t="shared" si="1"/>
        <v>0.30000000000000004</v>
      </c>
      <c r="H72" s="103">
        <f>ROUNDUP(E101/E72,2)</f>
        <v>7</v>
      </c>
    </row>
    <row r="73" spans="1:8" customFormat="1" x14ac:dyDescent="0.25">
      <c r="A73" s="98" t="s">
        <v>65</v>
      </c>
      <c r="B73" s="99"/>
      <c r="C73" s="100">
        <v>34910.607247396241</v>
      </c>
      <c r="D73" s="101">
        <v>499623.44433333335</v>
      </c>
      <c r="E73" s="101">
        <v>29211.833333333332</v>
      </c>
      <c r="F73" s="102">
        <v>0.83676096283063239</v>
      </c>
      <c r="G73" s="91">
        <f t="shared" si="1"/>
        <v>0.9</v>
      </c>
      <c r="H73" s="113">
        <f>ROUNDUP(E101/E73,2)</f>
        <v>4.84</v>
      </c>
    </row>
    <row r="74" spans="1:8" customFormat="1" x14ac:dyDescent="0.25">
      <c r="A74" s="86" t="s">
        <v>69</v>
      </c>
      <c r="B74" s="92" t="s">
        <v>91</v>
      </c>
      <c r="C74" s="88">
        <v>23257.735618613136</v>
      </c>
      <c r="D74" s="89">
        <v>510333.22</v>
      </c>
      <c r="E74" s="89">
        <v>8053</v>
      </c>
      <c r="F74" s="104">
        <v>0.34625038877624847</v>
      </c>
      <c r="G74" s="91">
        <f t="shared" si="1"/>
        <v>0.4</v>
      </c>
      <c r="H74" s="103">
        <f>ROUNDUP(E101/E74,2)</f>
        <v>17.53</v>
      </c>
    </row>
    <row r="75" spans="1:8" customFormat="1" x14ac:dyDescent="0.25">
      <c r="A75" s="86" t="s">
        <v>70</v>
      </c>
      <c r="B75" s="92" t="s">
        <v>92</v>
      </c>
      <c r="C75" s="88">
        <v>36147.946611689855</v>
      </c>
      <c r="D75" s="89">
        <v>571401.38583333336</v>
      </c>
      <c r="E75" s="89">
        <v>8557</v>
      </c>
      <c r="F75" s="104">
        <v>0.23672160667717593</v>
      </c>
      <c r="G75" s="91">
        <f t="shared" si="1"/>
        <v>0.30000000000000004</v>
      </c>
      <c r="H75" s="103">
        <f>ROUNDUP(E101/E75,2)</f>
        <v>16.5</v>
      </c>
    </row>
    <row r="76" spans="1:8" customFormat="1" x14ac:dyDescent="0.25">
      <c r="A76" s="86" t="s">
        <v>72</v>
      </c>
      <c r="B76" s="87" t="s">
        <v>113</v>
      </c>
      <c r="C76" s="88">
        <v>39228.387468370602</v>
      </c>
      <c r="D76" s="89">
        <v>480579.74599999998</v>
      </c>
      <c r="E76" s="89">
        <v>32526</v>
      </c>
      <c r="F76" s="104">
        <v>0.8291444563258008</v>
      </c>
      <c r="G76" s="91">
        <f t="shared" si="1"/>
        <v>0.9</v>
      </c>
      <c r="H76" s="103">
        <f>ROUNDUP(E101/E76,2)</f>
        <v>4.3499999999999996</v>
      </c>
    </row>
    <row r="77" spans="1:8" customFormat="1" x14ac:dyDescent="0.25">
      <c r="A77" s="86" t="s">
        <v>73</v>
      </c>
      <c r="B77" s="87" t="s">
        <v>117</v>
      </c>
      <c r="C77" s="88">
        <v>34582.240814643716</v>
      </c>
      <c r="D77" s="89">
        <v>509544.00500000006</v>
      </c>
      <c r="E77" s="89">
        <v>32613</v>
      </c>
      <c r="F77" s="104">
        <v>0.94305629802306368</v>
      </c>
      <c r="G77" s="91">
        <f t="shared" si="1"/>
        <v>1</v>
      </c>
      <c r="H77" s="103">
        <f>ROUNDUP(E101/E77,2)</f>
        <v>4.33</v>
      </c>
    </row>
    <row r="78" spans="1:8" customFormat="1" x14ac:dyDescent="0.25">
      <c r="A78" s="86" t="s">
        <v>71</v>
      </c>
      <c r="B78" s="92" t="s">
        <v>95</v>
      </c>
      <c r="C78" s="88">
        <v>41737.425292137304</v>
      </c>
      <c r="D78" s="89">
        <v>507820.12333333335</v>
      </c>
      <c r="E78" s="89">
        <v>32607</v>
      </c>
      <c r="F78" s="104">
        <v>0.78124129056285274</v>
      </c>
      <c r="G78" s="91">
        <f t="shared" si="1"/>
        <v>0.79999999999999993</v>
      </c>
      <c r="H78" s="103">
        <f>ROUNDUP(E101/E78,2)</f>
        <v>4.33</v>
      </c>
    </row>
    <row r="79" spans="1:8" customFormat="1" x14ac:dyDescent="0.25">
      <c r="A79" s="86" t="s">
        <v>74</v>
      </c>
      <c r="B79" s="87" t="s">
        <v>127</v>
      </c>
      <c r="C79" s="88">
        <v>33589.253901216813</v>
      </c>
      <c r="D79" s="89">
        <v>502994.12083333335</v>
      </c>
      <c r="E79" s="89">
        <v>32593</v>
      </c>
      <c r="F79" s="104">
        <v>0.97034010031462115</v>
      </c>
      <c r="G79" s="91">
        <f t="shared" si="1"/>
        <v>1</v>
      </c>
      <c r="H79" s="103">
        <f>ROUNDUP(E101/E79,2)</f>
        <v>4.34</v>
      </c>
    </row>
    <row r="80" spans="1:8" customFormat="1" x14ac:dyDescent="0.25">
      <c r="A80" s="86" t="s">
        <v>75</v>
      </c>
      <c r="B80" s="87" t="s">
        <v>128</v>
      </c>
      <c r="C80" s="88">
        <v>31541.458921561967</v>
      </c>
      <c r="D80" s="89">
        <v>480928.58749999997</v>
      </c>
      <c r="E80" s="89">
        <v>23911</v>
      </c>
      <c r="F80" s="104">
        <v>0.75808161123625983</v>
      </c>
      <c r="G80" s="91">
        <f t="shared" si="1"/>
        <v>0.79999999999999993</v>
      </c>
      <c r="H80" s="103">
        <f>ROUNDUP(E101/E80,2)</f>
        <v>5.91</v>
      </c>
    </row>
    <row r="81" spans="1:8" customFormat="1" x14ac:dyDescent="0.25">
      <c r="A81" s="86" t="s">
        <v>66</v>
      </c>
      <c r="B81" s="87" t="s">
        <v>134</v>
      </c>
      <c r="C81" s="88">
        <v>27236.219560105241</v>
      </c>
      <c r="D81" s="89">
        <v>444315.65000000008</v>
      </c>
      <c r="E81" s="89">
        <v>32417</v>
      </c>
      <c r="F81" s="104">
        <v>1.190216576440124</v>
      </c>
      <c r="G81" s="91">
        <f t="shared" si="1"/>
        <v>1.2000000000000002</v>
      </c>
      <c r="H81" s="103">
        <f>ROUNDUP(E101/E81,2)</f>
        <v>4.3599999999999994</v>
      </c>
    </row>
    <row r="82" spans="1:8" customFormat="1" x14ac:dyDescent="0.25">
      <c r="A82" s="86" t="s">
        <v>67</v>
      </c>
      <c r="B82" s="87" t="s">
        <v>136</v>
      </c>
      <c r="C82" s="88">
        <v>32960.593786224315</v>
      </c>
      <c r="D82" s="89">
        <v>488298.04</v>
      </c>
      <c r="E82" s="89">
        <v>24123</v>
      </c>
      <c r="F82" s="90">
        <v>0.73187395095054586</v>
      </c>
      <c r="G82" s="91">
        <f t="shared" si="1"/>
        <v>0.79999999999999993</v>
      </c>
      <c r="H82" s="103">
        <f>ROUNDUP(E101/E82,2)</f>
        <v>5.8599999999999994</v>
      </c>
    </row>
    <row r="83" spans="1:8" customFormat="1" x14ac:dyDescent="0.25">
      <c r="A83" s="108" t="s">
        <v>82</v>
      </c>
      <c r="B83" s="92" t="s">
        <v>170</v>
      </c>
      <c r="C83" s="88">
        <v>31803.070239358483</v>
      </c>
      <c r="D83" s="89">
        <v>470119.39999999991</v>
      </c>
      <c r="E83" s="89">
        <v>58125</v>
      </c>
      <c r="F83" s="104">
        <v>1.8276537316219967</v>
      </c>
      <c r="G83" s="91">
        <f t="shared" si="1"/>
        <v>1.9000000000000001</v>
      </c>
      <c r="H83" s="103">
        <f>ROUNDUP(E101/E83,2)</f>
        <v>2.4299999999999997</v>
      </c>
    </row>
    <row r="84" spans="1:8" customFormat="1" x14ac:dyDescent="0.25">
      <c r="A84" s="86" t="s">
        <v>68</v>
      </c>
      <c r="B84" s="87" t="s">
        <v>148</v>
      </c>
      <c r="C84" s="88">
        <v>35262.481801527982</v>
      </c>
      <c r="D84" s="89">
        <v>487553.49750000006</v>
      </c>
      <c r="E84" s="89">
        <v>32547</v>
      </c>
      <c r="F84" s="104">
        <v>0.92299232320595437</v>
      </c>
      <c r="G84" s="91">
        <f t="shared" si="1"/>
        <v>1</v>
      </c>
      <c r="H84" s="103">
        <f>ROUNDUP(E101/E84,2)</f>
        <v>4.34</v>
      </c>
    </row>
    <row r="85" spans="1:8" customFormat="1" x14ac:dyDescent="0.25">
      <c r="A85" s="86" t="s">
        <v>76</v>
      </c>
      <c r="B85" s="87" t="s">
        <v>158</v>
      </c>
      <c r="C85" s="88">
        <v>39079.874114542297</v>
      </c>
      <c r="D85" s="89">
        <v>461939.55833333335</v>
      </c>
      <c r="E85" s="89">
        <v>32470</v>
      </c>
      <c r="F85" s="104">
        <v>0.83086245121545443</v>
      </c>
      <c r="G85" s="91">
        <f t="shared" si="1"/>
        <v>0.9</v>
      </c>
      <c r="H85" s="103">
        <f>ROUNDUP(E101/E85,2)</f>
        <v>4.3499999999999996</v>
      </c>
    </row>
    <row r="86" spans="1:8" customFormat="1" x14ac:dyDescent="0.25">
      <c r="A86" s="98" t="s">
        <v>77</v>
      </c>
      <c r="B86" s="99"/>
      <c r="C86" s="100">
        <v>50044.333749706137</v>
      </c>
      <c r="D86" s="101">
        <v>497449.87266666669</v>
      </c>
      <c r="E86" s="101">
        <v>26300.111111111109</v>
      </c>
      <c r="F86" s="102">
        <v>0.52553624237760077</v>
      </c>
      <c r="G86" s="91">
        <f t="shared" si="1"/>
        <v>0.6</v>
      </c>
      <c r="H86" s="113">
        <f>ROUNDUP(E101/E86,2)</f>
        <v>5.37</v>
      </c>
    </row>
    <row r="87" spans="1:8" customFormat="1" x14ac:dyDescent="0.25">
      <c r="A87" s="108" t="s">
        <v>84</v>
      </c>
      <c r="B87" s="92" t="s">
        <v>90</v>
      </c>
      <c r="C87" s="88">
        <v>38915.29033561414</v>
      </c>
      <c r="D87" s="89">
        <v>462282.34</v>
      </c>
      <c r="E87" s="89">
        <v>23375</v>
      </c>
      <c r="F87" s="104">
        <v>0.60066364142240203</v>
      </c>
      <c r="G87" s="91">
        <f t="shared" si="1"/>
        <v>0.7</v>
      </c>
      <c r="H87" s="103">
        <f>ROUNDUP(E101/E87,2)</f>
        <v>6.04</v>
      </c>
    </row>
    <row r="88" spans="1:8" customFormat="1" x14ac:dyDescent="0.25">
      <c r="A88" s="108" t="s">
        <v>185</v>
      </c>
      <c r="B88" s="92" t="s">
        <v>168</v>
      </c>
      <c r="C88" s="88">
        <v>36254.762069354627</v>
      </c>
      <c r="D88" s="89">
        <v>497449.87266666669</v>
      </c>
      <c r="E88" s="89">
        <v>32576</v>
      </c>
      <c r="F88" s="104">
        <v>0.89853023825346778</v>
      </c>
      <c r="G88" s="91">
        <f t="shared" si="1"/>
        <v>0.9</v>
      </c>
      <c r="H88" s="103">
        <f>ROUNDUP(E101/E88,2)</f>
        <v>4.34</v>
      </c>
    </row>
    <row r="89" spans="1:8" customFormat="1" x14ac:dyDescent="0.25">
      <c r="A89" s="86" t="s">
        <v>175</v>
      </c>
      <c r="B89" s="92" t="s">
        <v>93</v>
      </c>
      <c r="C89" s="88">
        <v>64712.704011260903</v>
      </c>
      <c r="D89" s="89">
        <v>497449.87266666669</v>
      </c>
      <c r="E89" s="89">
        <v>32576</v>
      </c>
      <c r="F89" s="104">
        <v>0.5033942020770964</v>
      </c>
      <c r="G89" s="91">
        <f t="shared" si="1"/>
        <v>0.6</v>
      </c>
      <c r="H89" s="103">
        <f>ROUNDUP(E101/E89,2)</f>
        <v>4.34</v>
      </c>
    </row>
    <row r="90" spans="1:8" customFormat="1" x14ac:dyDescent="0.25">
      <c r="A90" s="108" t="s">
        <v>172</v>
      </c>
      <c r="B90" s="92" t="s">
        <v>169</v>
      </c>
      <c r="C90" s="88">
        <v>77147.844428682423</v>
      </c>
      <c r="D90" s="89">
        <v>497449.87266666669</v>
      </c>
      <c r="E90" s="89">
        <v>32576</v>
      </c>
      <c r="F90" s="104">
        <v>0.42225418274795928</v>
      </c>
      <c r="G90" s="91">
        <f t="shared" si="1"/>
        <v>0.5</v>
      </c>
      <c r="H90" s="103">
        <f>ROUNDUP(E101/E90,2)</f>
        <v>4.34</v>
      </c>
    </row>
    <row r="91" spans="1:8" customFormat="1" x14ac:dyDescent="0.25">
      <c r="A91" s="86" t="s">
        <v>79</v>
      </c>
      <c r="B91" s="92" t="s">
        <v>97</v>
      </c>
      <c r="C91" s="88">
        <v>39115.168348840241</v>
      </c>
      <c r="D91" s="89">
        <v>477382.5625</v>
      </c>
      <c r="E91" s="89">
        <v>23809</v>
      </c>
      <c r="F91" s="104">
        <v>0.6086896977577736</v>
      </c>
      <c r="G91" s="91">
        <f t="shared" si="1"/>
        <v>0.7</v>
      </c>
      <c r="H91" s="103">
        <f>ROUNDUP(E101/E91,2)</f>
        <v>5.93</v>
      </c>
    </row>
    <row r="92" spans="1:8" customFormat="1" x14ac:dyDescent="0.25">
      <c r="A92" s="86" t="s">
        <v>78</v>
      </c>
      <c r="B92" s="87" t="s">
        <v>145</v>
      </c>
      <c r="C92" s="88">
        <v>61961.714976584095</v>
      </c>
      <c r="D92" s="89">
        <v>569751.24966666673</v>
      </c>
      <c r="E92" s="89">
        <v>26470</v>
      </c>
      <c r="F92" s="104">
        <v>0.42719927958745585</v>
      </c>
      <c r="G92" s="91">
        <f t="shared" si="1"/>
        <v>0.5</v>
      </c>
      <c r="H92" s="103">
        <f>ROUNDUP(E101/E92,2)</f>
        <v>5.34</v>
      </c>
    </row>
    <row r="93" spans="1:8" customFormat="1" x14ac:dyDescent="0.25">
      <c r="A93" s="86" t="s">
        <v>80</v>
      </c>
      <c r="B93" s="87" t="s">
        <v>153</v>
      </c>
      <c r="C93" s="88">
        <v>71925.008206595157</v>
      </c>
      <c r="D93" s="89">
        <v>536830.59499999997</v>
      </c>
      <c r="E93" s="89">
        <v>8069</v>
      </c>
      <c r="F93" s="104">
        <v>0.11218629237862379</v>
      </c>
      <c r="G93" s="91">
        <f t="shared" si="1"/>
        <v>0.2</v>
      </c>
      <c r="H93" s="103">
        <f>ROUNDUP(E101/E93,2)</f>
        <v>17.5</v>
      </c>
    </row>
    <row r="94" spans="1:8" customFormat="1" x14ac:dyDescent="0.25">
      <c r="A94" s="108" t="s">
        <v>83</v>
      </c>
      <c r="B94" s="92" t="s">
        <v>99</v>
      </c>
      <c r="C94" s="88">
        <v>43527.080439032667</v>
      </c>
      <c r="D94" s="89">
        <v>507462.34</v>
      </c>
      <c r="E94" s="89">
        <v>24674</v>
      </c>
      <c r="F94" s="104">
        <v>0.56686549502350103</v>
      </c>
      <c r="G94" s="91">
        <f t="shared" si="1"/>
        <v>0.6</v>
      </c>
      <c r="H94" s="103">
        <f>ROUNDUP(E101/E94,2)</f>
        <v>5.7299999999999995</v>
      </c>
    </row>
    <row r="95" spans="1:8" customFormat="1" x14ac:dyDescent="0.25">
      <c r="A95" s="108" t="s">
        <v>186</v>
      </c>
      <c r="B95" s="92" t="s">
        <v>171</v>
      </c>
      <c r="C95" s="88">
        <v>94623.576379608057</v>
      </c>
      <c r="D95" s="89">
        <v>497449.87266666669</v>
      </c>
      <c r="E95" s="89">
        <v>32576</v>
      </c>
      <c r="F95" s="104">
        <v>0.34426938027910264</v>
      </c>
      <c r="G95" s="91">
        <f t="shared" si="1"/>
        <v>0.4</v>
      </c>
      <c r="H95" s="103">
        <f>ROUNDUP(E101/E95,2)</f>
        <v>4.34</v>
      </c>
    </row>
    <row r="96" spans="1:8" customFormat="1" x14ac:dyDescent="0.25">
      <c r="A96" s="109" t="s">
        <v>0</v>
      </c>
      <c r="B96" s="110"/>
      <c r="C96" s="111">
        <v>40607.873418529489</v>
      </c>
      <c r="D96" s="112">
        <v>487546.97866666666</v>
      </c>
      <c r="E96" s="112">
        <v>26727</v>
      </c>
      <c r="F96" s="105">
        <v>0.65817285540996573</v>
      </c>
      <c r="G96" s="91">
        <f t="shared" si="1"/>
        <v>0.7</v>
      </c>
      <c r="H96" s="114">
        <f>ROUNDUP(E101/E96,2)</f>
        <v>5.29</v>
      </c>
    </row>
    <row r="97" spans="1:5" x14ac:dyDescent="0.25">
      <c r="C97" s="11"/>
    </row>
    <row r="98" spans="1:5" x14ac:dyDescent="0.25">
      <c r="A98" s="14" t="s">
        <v>270</v>
      </c>
      <c r="C98" s="11"/>
    </row>
    <row r="99" spans="1:5" x14ac:dyDescent="0.25">
      <c r="A99" s="14" t="s">
        <v>271</v>
      </c>
    </row>
    <row r="100" spans="1:5" x14ac:dyDescent="0.25">
      <c r="A100" s="14" t="s">
        <v>272</v>
      </c>
    </row>
    <row r="101" spans="1:5" x14ac:dyDescent="0.25">
      <c r="A101" s="1" t="s">
        <v>273</v>
      </c>
      <c r="B101" s="13" t="s">
        <v>274</v>
      </c>
      <c r="E101" s="12">
        <v>141165</v>
      </c>
    </row>
  </sheetData>
  <autoFilter ref="A3:G96"/>
  <conditionalFormatting sqref="F3:F96">
    <cfRule type="cellIs" dxfId="25" priority="17" operator="greaterThanOrEqual">
      <formula>1.5</formula>
    </cfRule>
    <cfRule type="cellIs" dxfId="24" priority="18" operator="between">
      <formula>0.7</formula>
      <formula>1.5</formula>
    </cfRule>
    <cfRule type="cellIs" dxfId="23" priority="19" operator="between">
      <formula>0</formula>
      <formula>0.7</formula>
    </cfRule>
  </conditionalFormatting>
  <conditionalFormatting sqref="G3:G96">
    <cfRule type="cellIs" dxfId="22" priority="5" operator="greaterThanOrEqual">
      <formula>1.5</formula>
    </cfRule>
    <cfRule type="cellIs" dxfId="21" priority="6" operator="between">
      <formula>0.7</formula>
      <formula>"&lt;1,5"</formula>
    </cfRule>
    <cfRule type="cellIs" dxfId="20" priority="7" operator="lessThan">
      <formula>0.7</formula>
    </cfRule>
  </conditionalFormatting>
  <pageMargins left="0.7" right="0.7" top="0.75" bottom="0.75" header="0.3" footer="0.3"/>
  <pageSetup paperSize="9" orientation="portrait" r:id="rId1"/>
  <ignoredErrors>
    <ignoredError sqref="H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9"/>
  <sheetViews>
    <sheetView workbookViewId="0">
      <selection activeCell="G27" sqref="G1:G27"/>
    </sheetView>
  </sheetViews>
  <sheetFormatPr defaultColWidth="9.140625" defaultRowHeight="15" x14ac:dyDescent="0.25"/>
  <cols>
    <col min="1" max="1" width="41.7109375" style="1" customWidth="1"/>
    <col min="2" max="2" width="27.140625" style="13" bestFit="1" customWidth="1"/>
    <col min="3" max="3" width="10.140625" style="9" customWidth="1"/>
    <col min="4" max="4" width="11.140625" style="9" customWidth="1"/>
    <col min="5" max="5" width="11.28515625" style="12" customWidth="1"/>
    <col min="6" max="6" width="14.7109375" style="22" hidden="1" customWidth="1"/>
    <col min="7" max="7" width="19.85546875" style="10" customWidth="1"/>
    <col min="8" max="16384" width="9.140625" style="10"/>
  </cols>
  <sheetData>
    <row r="1" spans="1:7" ht="45.75" x14ac:dyDescent="0.25">
      <c r="A1" s="80"/>
      <c r="B1" s="81"/>
      <c r="C1" s="82" t="s">
        <v>179</v>
      </c>
      <c r="D1" s="82" t="s">
        <v>179</v>
      </c>
      <c r="E1" s="82" t="s">
        <v>180</v>
      </c>
      <c r="F1" s="82" t="s">
        <v>182</v>
      </c>
      <c r="G1" s="82" t="s">
        <v>182</v>
      </c>
    </row>
    <row r="2" spans="1:7" s="15" customFormat="1" ht="45" x14ac:dyDescent="0.25">
      <c r="A2" s="83" t="s">
        <v>85</v>
      </c>
      <c r="B2" s="84" t="s">
        <v>86</v>
      </c>
      <c r="C2" s="85" t="s">
        <v>178</v>
      </c>
      <c r="D2" s="85" t="s">
        <v>177</v>
      </c>
      <c r="E2" s="85" t="s">
        <v>176</v>
      </c>
      <c r="F2" s="85" t="s">
        <v>181</v>
      </c>
      <c r="G2" s="85" t="s">
        <v>181</v>
      </c>
    </row>
    <row r="3" spans="1:7" customFormat="1" x14ac:dyDescent="0.25">
      <c r="A3" s="86" t="s">
        <v>28</v>
      </c>
      <c r="B3" s="87" t="s">
        <v>132</v>
      </c>
      <c r="C3" s="88">
        <v>24770.913301814882</v>
      </c>
      <c r="D3" s="89">
        <v>514272.02200000006</v>
      </c>
      <c r="E3" s="89">
        <v>82069</v>
      </c>
      <c r="F3" s="90">
        <v>3.3131196657971862</v>
      </c>
      <c r="G3" s="91">
        <f>ROUNDUP(F3,1)</f>
        <v>3.4</v>
      </c>
    </row>
    <row r="4" spans="1:7" customFormat="1" x14ac:dyDescent="0.25">
      <c r="A4" s="86" t="s">
        <v>27</v>
      </c>
      <c r="B4" s="87" t="s">
        <v>126</v>
      </c>
      <c r="C4" s="88">
        <v>29774.063495246097</v>
      </c>
      <c r="D4" s="89">
        <v>484474.58499999996</v>
      </c>
      <c r="E4" s="89">
        <v>56838</v>
      </c>
      <c r="F4" s="90">
        <v>1.9089769190918495</v>
      </c>
      <c r="G4" s="91">
        <f t="shared" ref="G4:G27" si="0">ROUNDUP(F4,1)</f>
        <v>2</v>
      </c>
    </row>
    <row r="5" spans="1:7" customFormat="1" x14ac:dyDescent="0.25">
      <c r="A5" s="86" t="s">
        <v>74</v>
      </c>
      <c r="B5" s="87" t="s">
        <v>127</v>
      </c>
      <c r="C5" s="88">
        <v>33589.253901216813</v>
      </c>
      <c r="D5" s="89">
        <v>502994.12083333335</v>
      </c>
      <c r="E5" s="89">
        <v>32593</v>
      </c>
      <c r="F5" s="90">
        <v>0.97034010031462115</v>
      </c>
      <c r="G5" s="91">
        <f t="shared" si="0"/>
        <v>1</v>
      </c>
    </row>
    <row r="6" spans="1:7" customFormat="1" x14ac:dyDescent="0.25">
      <c r="A6" s="86" t="s">
        <v>14</v>
      </c>
      <c r="B6" s="92" t="s">
        <v>155</v>
      </c>
      <c r="C6" s="88">
        <v>26949.180410570127</v>
      </c>
      <c r="D6" s="89">
        <v>480552.5</v>
      </c>
      <c r="E6" s="89">
        <v>23900</v>
      </c>
      <c r="F6" s="90">
        <v>0.8868544288131982</v>
      </c>
      <c r="G6" s="91">
        <f t="shared" si="0"/>
        <v>0.9</v>
      </c>
    </row>
    <row r="7" spans="1:7" customFormat="1" x14ac:dyDescent="0.25">
      <c r="A7" s="86" t="s">
        <v>35</v>
      </c>
      <c r="B7" s="87" t="s">
        <v>149</v>
      </c>
      <c r="C7" s="88">
        <v>28410.98821296492</v>
      </c>
      <c r="D7" s="89">
        <v>501899.81</v>
      </c>
      <c r="E7" s="89">
        <v>24514</v>
      </c>
      <c r="F7" s="90">
        <v>0.86283517546965904</v>
      </c>
      <c r="G7" s="91">
        <f t="shared" si="0"/>
        <v>0.9</v>
      </c>
    </row>
    <row r="8" spans="1:7" customFormat="1" x14ac:dyDescent="0.25">
      <c r="A8" s="86" t="s">
        <v>54</v>
      </c>
      <c r="B8" s="87" t="s">
        <v>129</v>
      </c>
      <c r="C8" s="88">
        <v>28517.879843421757</v>
      </c>
      <c r="D8" s="89">
        <v>482772.58916666667</v>
      </c>
      <c r="E8" s="89">
        <v>23964</v>
      </c>
      <c r="F8" s="90">
        <v>0.84031492283350073</v>
      </c>
      <c r="G8" s="91">
        <f t="shared" si="0"/>
        <v>0.9</v>
      </c>
    </row>
    <row r="9" spans="1:7" customFormat="1" x14ac:dyDescent="0.25">
      <c r="A9" s="86" t="s">
        <v>34</v>
      </c>
      <c r="B9" s="87" t="s">
        <v>106</v>
      </c>
      <c r="C9" s="88">
        <v>28785.757638102728</v>
      </c>
      <c r="D9" s="89">
        <v>488369.69</v>
      </c>
      <c r="E9" s="89">
        <v>24125</v>
      </c>
      <c r="F9" s="90">
        <v>0.83808806783207812</v>
      </c>
      <c r="G9" s="91">
        <f t="shared" si="0"/>
        <v>0.9</v>
      </c>
    </row>
    <row r="10" spans="1:7" customFormat="1" x14ac:dyDescent="0.25">
      <c r="A10" s="86" t="s">
        <v>45</v>
      </c>
      <c r="B10" s="87" t="s">
        <v>135</v>
      </c>
      <c r="C10" s="88">
        <v>30752.030016766323</v>
      </c>
      <c r="D10" s="89">
        <v>506791.93066666665</v>
      </c>
      <c r="E10" s="89">
        <v>24655</v>
      </c>
      <c r="F10" s="90">
        <v>0.80173568985715227</v>
      </c>
      <c r="G10" s="91">
        <f t="shared" si="0"/>
        <v>0.9</v>
      </c>
    </row>
    <row r="11" spans="1:7" customFormat="1" x14ac:dyDescent="0.25">
      <c r="A11" s="86" t="s">
        <v>71</v>
      </c>
      <c r="B11" s="92" t="s">
        <v>95</v>
      </c>
      <c r="C11" s="88">
        <v>41737.425292137304</v>
      </c>
      <c r="D11" s="89">
        <v>507820.12333333335</v>
      </c>
      <c r="E11" s="89">
        <v>32607</v>
      </c>
      <c r="F11" s="90">
        <v>0.78124129056285274</v>
      </c>
      <c r="G11" s="91">
        <f t="shared" si="0"/>
        <v>0.79999999999999993</v>
      </c>
    </row>
    <row r="12" spans="1:7" s="8" customFormat="1" x14ac:dyDescent="0.25">
      <c r="A12" s="86" t="s">
        <v>56</v>
      </c>
      <c r="B12" s="87" t="s">
        <v>151</v>
      </c>
      <c r="C12" s="88">
        <v>30970.390665085793</v>
      </c>
      <c r="D12" s="89">
        <v>486602.61833333335</v>
      </c>
      <c r="E12" s="89">
        <v>24074</v>
      </c>
      <c r="F12" s="90">
        <v>0.77732309741703132</v>
      </c>
      <c r="G12" s="91">
        <f t="shared" si="0"/>
        <v>0.79999999999999993</v>
      </c>
    </row>
    <row r="13" spans="1:7" customFormat="1" x14ac:dyDescent="0.25">
      <c r="A13" s="86" t="s">
        <v>53</v>
      </c>
      <c r="B13" s="87" t="s">
        <v>125</v>
      </c>
      <c r="C13" s="88">
        <v>30792.728898178128</v>
      </c>
      <c r="D13" s="89">
        <v>481021</v>
      </c>
      <c r="E13" s="89">
        <v>23914</v>
      </c>
      <c r="F13" s="90">
        <v>0.77661190987898732</v>
      </c>
      <c r="G13" s="91">
        <f t="shared" si="0"/>
        <v>0.79999999999999993</v>
      </c>
    </row>
    <row r="14" spans="1:7" customFormat="1" x14ac:dyDescent="0.25">
      <c r="A14" s="86" t="s">
        <v>32</v>
      </c>
      <c r="B14" s="92" t="s">
        <v>94</v>
      </c>
      <c r="C14" s="88">
        <v>31367.221253090916</v>
      </c>
      <c r="D14" s="89">
        <v>471636.03749999992</v>
      </c>
      <c r="E14" s="89">
        <v>23644</v>
      </c>
      <c r="F14" s="90">
        <v>0.75378050893399196</v>
      </c>
      <c r="G14" s="91">
        <f t="shared" si="0"/>
        <v>0.79999999999999993</v>
      </c>
    </row>
    <row r="15" spans="1:7" customFormat="1" x14ac:dyDescent="0.25">
      <c r="A15" s="86" t="s">
        <v>24</v>
      </c>
      <c r="B15" s="87" t="s">
        <v>101</v>
      </c>
      <c r="C15" s="88">
        <v>30148.901236341237</v>
      </c>
      <c r="D15" s="89">
        <v>427574.38633333333</v>
      </c>
      <c r="E15" s="89">
        <v>21972</v>
      </c>
      <c r="F15" s="90">
        <v>0.72878277811050485</v>
      </c>
      <c r="G15" s="91">
        <f t="shared" si="0"/>
        <v>0.79999999999999993</v>
      </c>
    </row>
    <row r="16" spans="1:7" customFormat="1" x14ac:dyDescent="0.25">
      <c r="A16" s="86" t="s">
        <v>51</v>
      </c>
      <c r="B16" s="92" t="s">
        <v>96</v>
      </c>
      <c r="C16" s="88">
        <v>33080.940765039479</v>
      </c>
      <c r="D16" s="89">
        <v>487434.87666666665</v>
      </c>
      <c r="E16" s="89">
        <v>24098</v>
      </c>
      <c r="F16" s="90">
        <v>0.72845570418200412</v>
      </c>
      <c r="G16" s="91">
        <f t="shared" si="0"/>
        <v>0.79999999999999993</v>
      </c>
    </row>
    <row r="17" spans="1:7" customFormat="1" x14ac:dyDescent="0.25">
      <c r="A17" s="86" t="s">
        <v>23</v>
      </c>
      <c r="B17" s="87" t="s">
        <v>107</v>
      </c>
      <c r="C17" s="88">
        <v>34345.05988965345</v>
      </c>
      <c r="D17" s="89">
        <v>489705.74666666664</v>
      </c>
      <c r="E17" s="89">
        <v>24163</v>
      </c>
      <c r="F17" s="90">
        <v>0.70353640604013545</v>
      </c>
      <c r="G17" s="91">
        <f t="shared" si="0"/>
        <v>0.79999999999999993</v>
      </c>
    </row>
    <row r="18" spans="1:7" customFormat="1" x14ac:dyDescent="0.25">
      <c r="A18" s="86" t="s">
        <v>64</v>
      </c>
      <c r="B18" s="87" t="s">
        <v>162</v>
      </c>
      <c r="C18" s="88">
        <v>33262.899611156747</v>
      </c>
      <c r="D18" s="89">
        <v>462996.53</v>
      </c>
      <c r="E18" s="89">
        <v>23396</v>
      </c>
      <c r="F18" s="90">
        <v>0.70336622103001267</v>
      </c>
      <c r="G18" s="91">
        <f t="shared" si="0"/>
        <v>0.79999999999999993</v>
      </c>
    </row>
    <row r="19" spans="1:7" customFormat="1" x14ac:dyDescent="0.25">
      <c r="A19" s="86" t="s">
        <v>20</v>
      </c>
      <c r="B19" s="87" t="s">
        <v>140</v>
      </c>
      <c r="C19" s="88">
        <v>36381.845454390314</v>
      </c>
      <c r="D19" s="89">
        <v>497634.81</v>
      </c>
      <c r="E19" s="89">
        <v>24391</v>
      </c>
      <c r="F19" s="90">
        <v>0.67041678879587074</v>
      </c>
      <c r="G19" s="91">
        <f t="shared" si="0"/>
        <v>0.7</v>
      </c>
    </row>
    <row r="20" spans="1:7" customFormat="1" x14ac:dyDescent="0.25">
      <c r="A20" s="80" t="s">
        <v>25</v>
      </c>
      <c r="B20" s="87" t="s">
        <v>188</v>
      </c>
      <c r="C20" s="88">
        <v>40617.370936327876</v>
      </c>
      <c r="D20" s="89">
        <v>489275.2423333333</v>
      </c>
      <c r="E20" s="89">
        <v>26383</v>
      </c>
      <c r="F20" s="90">
        <v>0.64954967275844144</v>
      </c>
      <c r="G20" s="91">
        <f t="shared" si="0"/>
        <v>0.7</v>
      </c>
    </row>
    <row r="21" spans="1:7" customFormat="1" x14ac:dyDescent="0.25">
      <c r="A21" s="93" t="s">
        <v>88</v>
      </c>
      <c r="B21" s="94" t="s">
        <v>111</v>
      </c>
      <c r="C21" s="95">
        <v>58783.289193938697</v>
      </c>
      <c r="D21" s="96">
        <v>507410.38333333336</v>
      </c>
      <c r="E21" s="96">
        <v>26650</v>
      </c>
      <c r="F21" s="90">
        <v>0.45336013628083871</v>
      </c>
      <c r="G21" s="91">
        <f t="shared" si="0"/>
        <v>0.5</v>
      </c>
    </row>
    <row r="22" spans="1:7" customFormat="1" x14ac:dyDescent="0.25">
      <c r="A22" s="80" t="s">
        <v>26</v>
      </c>
      <c r="B22" s="87" t="s">
        <v>123</v>
      </c>
      <c r="C22" s="88">
        <v>53768.04470789287</v>
      </c>
      <c r="D22" s="89">
        <v>484593.26</v>
      </c>
      <c r="E22" s="89">
        <v>24016</v>
      </c>
      <c r="F22" s="90">
        <v>0.44665935185987105</v>
      </c>
      <c r="G22" s="91">
        <f t="shared" si="0"/>
        <v>0.5</v>
      </c>
    </row>
    <row r="23" spans="1:7" customFormat="1" x14ac:dyDescent="0.25">
      <c r="A23" s="93" t="s">
        <v>87</v>
      </c>
      <c r="B23" s="94" t="s">
        <v>110</v>
      </c>
      <c r="C23" s="95">
        <v>78171.750224508476</v>
      </c>
      <c r="D23" s="96">
        <v>528065.62333333341</v>
      </c>
      <c r="E23" s="96">
        <v>25724</v>
      </c>
      <c r="F23" s="90">
        <v>0.32907028339676331</v>
      </c>
      <c r="G23" s="91">
        <f t="shared" si="0"/>
        <v>0.4</v>
      </c>
    </row>
    <row r="24" spans="1:7" customFormat="1" x14ac:dyDescent="0.25">
      <c r="A24" s="80" t="s">
        <v>57</v>
      </c>
      <c r="B24" s="87" t="s">
        <v>152</v>
      </c>
      <c r="C24" s="88">
        <v>25479.193657529733</v>
      </c>
      <c r="D24" s="89">
        <v>530777.30500000005</v>
      </c>
      <c r="E24" s="89">
        <v>8037</v>
      </c>
      <c r="F24" s="90">
        <v>0.31543384410145442</v>
      </c>
      <c r="G24" s="91">
        <f t="shared" si="0"/>
        <v>0.4</v>
      </c>
    </row>
    <row r="25" spans="1:7" customFormat="1" x14ac:dyDescent="0.25">
      <c r="A25" s="80" t="s">
        <v>48</v>
      </c>
      <c r="B25" s="87" t="s">
        <v>147</v>
      </c>
      <c r="C25" s="88">
        <v>32411.076105761033</v>
      </c>
      <c r="D25" s="89">
        <v>469430.71249999997</v>
      </c>
      <c r="E25" s="89">
        <v>7448</v>
      </c>
      <c r="F25" s="90">
        <v>0.22979798559283646</v>
      </c>
      <c r="G25" s="91">
        <f t="shared" si="0"/>
        <v>0.30000000000000004</v>
      </c>
    </row>
    <row r="26" spans="1:7" customFormat="1" x14ac:dyDescent="0.25">
      <c r="A26" s="80" t="s">
        <v>61</v>
      </c>
      <c r="B26" s="87" t="s">
        <v>154</v>
      </c>
      <c r="C26" s="88">
        <v>34527.896787673577</v>
      </c>
      <c r="D26" s="89">
        <v>499979.43</v>
      </c>
      <c r="E26" s="89">
        <v>7450</v>
      </c>
      <c r="F26" s="90">
        <v>0.21576755878914822</v>
      </c>
      <c r="G26" s="91">
        <f t="shared" si="0"/>
        <v>0.30000000000000004</v>
      </c>
    </row>
    <row r="27" spans="1:7" customFormat="1" x14ac:dyDescent="0.25">
      <c r="A27" s="80" t="s">
        <v>184</v>
      </c>
      <c r="B27" s="87" t="s">
        <v>160</v>
      </c>
      <c r="C27" s="88">
        <v>41669.608861068125</v>
      </c>
      <c r="D27" s="89">
        <v>469889.05499999999</v>
      </c>
      <c r="E27" s="89">
        <v>7454</v>
      </c>
      <c r="F27" s="90">
        <v>0.17888336856850762</v>
      </c>
      <c r="G27" s="91">
        <f t="shared" si="0"/>
        <v>0.2</v>
      </c>
    </row>
    <row r="28" spans="1:7" x14ac:dyDescent="0.25">
      <c r="C28" s="11"/>
    </row>
    <row r="29" spans="1:7" x14ac:dyDescent="0.25">
      <c r="A29" s="14"/>
      <c r="C29" s="11"/>
    </row>
  </sheetData>
  <sortState ref="A3:F27">
    <sortCondition descending="1" ref="F3:F27"/>
  </sortState>
  <conditionalFormatting sqref="G3:G27">
    <cfRule type="cellIs" dxfId="62" priority="3" operator="lessThan">
      <formula>0.7</formula>
    </cfRule>
    <cfRule type="cellIs" dxfId="61" priority="2" operator="between">
      <formula>0.7</formula>
      <formula>"&lt;1,5"</formula>
    </cfRule>
    <cfRule type="cellIs" dxfId="60" priority="1" operator="greaterThanOrEqual">
      <formula>1.5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I97"/>
  <sheetViews>
    <sheetView topLeftCell="A88" workbookViewId="0"/>
  </sheetViews>
  <sheetFormatPr defaultRowHeight="15" x14ac:dyDescent="0.25"/>
  <cols>
    <col min="1" max="1" width="44" customWidth="1"/>
    <col min="2" max="2" width="25.140625" customWidth="1"/>
    <col min="3" max="3" width="9.85546875" style="28" customWidth="1"/>
    <col min="4" max="6" width="11.28515625" style="5" customWidth="1"/>
    <col min="7" max="7" width="10" style="79" customWidth="1"/>
    <col min="8" max="8" width="4.28515625" style="39" customWidth="1"/>
    <col min="9" max="9" width="9.7109375" style="28" customWidth="1"/>
    <col min="10" max="10" width="10.7109375" style="19" customWidth="1"/>
    <col min="11" max="11" width="20.28515625" style="40" customWidth="1"/>
    <col min="12" max="12" width="32" customWidth="1"/>
    <col min="13" max="13" width="10.7109375" style="41" customWidth="1"/>
    <col min="14" max="14" width="25.42578125" style="42" customWidth="1"/>
    <col min="15" max="15" width="10.28515625" customWidth="1"/>
    <col min="16" max="16" width="10" customWidth="1"/>
    <col min="17" max="17" width="18" style="10" customWidth="1"/>
    <col min="18" max="18" width="4.28515625" style="39" customWidth="1"/>
    <col min="19" max="19" width="11.7109375" style="10" customWidth="1"/>
    <col min="20" max="20" width="12.28515625" style="28" customWidth="1"/>
    <col min="21" max="21" width="12.28515625" customWidth="1"/>
    <col min="22" max="22" width="14.7109375" customWidth="1"/>
    <col min="23" max="25" width="13.7109375" customWidth="1"/>
    <col min="26" max="26" width="13.7109375" style="77" customWidth="1"/>
    <col min="27" max="27" width="11.28515625" customWidth="1"/>
    <col min="28" max="28" width="12" customWidth="1"/>
    <col min="29" max="29" width="27" customWidth="1"/>
    <col min="30" max="30" width="26.5703125" customWidth="1"/>
    <col min="31" max="31" width="8.85546875" style="8" customWidth="1"/>
    <col min="32" max="32" width="8.85546875" style="56" customWidth="1"/>
    <col min="33" max="33" width="17.140625" style="78" customWidth="1"/>
    <col min="34" max="34" width="14.42578125" style="8" customWidth="1"/>
  </cols>
  <sheetData>
    <row r="1" spans="1:35" ht="108" customHeight="1" x14ac:dyDescent="0.25">
      <c r="A1" t="s">
        <v>85</v>
      </c>
      <c r="B1" t="s">
        <v>86</v>
      </c>
      <c r="C1" s="24" t="s">
        <v>189</v>
      </c>
      <c r="D1" s="25" t="s">
        <v>190</v>
      </c>
      <c r="E1" s="25" t="s">
        <v>191</v>
      </c>
      <c r="F1" s="25" t="s">
        <v>192</v>
      </c>
      <c r="G1" s="26" t="s">
        <v>193</v>
      </c>
      <c r="H1" s="27"/>
      <c r="I1" s="28" t="s">
        <v>194</v>
      </c>
      <c r="J1" s="29" t="s">
        <v>195</v>
      </c>
      <c r="K1" s="30" t="s">
        <v>196</v>
      </c>
      <c r="L1" t="s">
        <v>197</v>
      </c>
      <c r="M1" s="31" t="s">
        <v>198</v>
      </c>
      <c r="N1" s="31" t="s">
        <v>199</v>
      </c>
      <c r="O1" s="30" t="s">
        <v>200</v>
      </c>
      <c r="P1" s="30" t="s">
        <v>201</v>
      </c>
      <c r="Q1" s="32" t="s">
        <v>202</v>
      </c>
      <c r="R1" s="27"/>
      <c r="S1" s="32" t="s">
        <v>203</v>
      </c>
      <c r="T1" s="24" t="s">
        <v>204</v>
      </c>
      <c r="U1" s="30" t="s">
        <v>205</v>
      </c>
      <c r="V1" s="30" t="s">
        <v>206</v>
      </c>
      <c r="W1" s="30" t="s">
        <v>207</v>
      </c>
      <c r="X1" s="30" t="s">
        <v>208</v>
      </c>
      <c r="Y1" s="30" t="s">
        <v>209</v>
      </c>
      <c r="Z1" s="29" t="s">
        <v>210</v>
      </c>
      <c r="AA1" s="30" t="s">
        <v>211</v>
      </c>
      <c r="AB1" s="30" t="s">
        <v>212</v>
      </c>
      <c r="AC1" s="30" t="s">
        <v>213</v>
      </c>
      <c r="AD1" s="30" t="s">
        <v>214</v>
      </c>
      <c r="AE1" s="33" t="s">
        <v>215</v>
      </c>
      <c r="AF1" s="34" t="s">
        <v>216</v>
      </c>
      <c r="AG1" s="35" t="s">
        <v>217</v>
      </c>
      <c r="AH1" s="33" t="s">
        <v>218</v>
      </c>
    </row>
    <row r="2" spans="1:35" x14ac:dyDescent="0.25">
      <c r="A2" s="36" t="s">
        <v>1</v>
      </c>
      <c r="B2" s="37"/>
      <c r="C2" s="18">
        <v>610011.55950012151</v>
      </c>
      <c r="D2" s="38">
        <v>47452.56529923479</v>
      </c>
      <c r="E2" s="38">
        <v>51279.216096389828</v>
      </c>
      <c r="F2" s="38">
        <v>53771.108479405746</v>
      </c>
      <c r="G2" s="16">
        <v>50834.296625010124</v>
      </c>
      <c r="I2" s="18">
        <v>481856.46333333338</v>
      </c>
      <c r="J2" s="20">
        <v>24250.235294117647</v>
      </c>
      <c r="Q2" s="43"/>
      <c r="S2" s="44"/>
      <c r="T2" s="45">
        <v>5.1023617396060282E-2</v>
      </c>
      <c r="U2" s="46"/>
      <c r="V2" s="46"/>
      <c r="W2" s="46"/>
      <c r="X2" s="47">
        <v>1.3804769503571299</v>
      </c>
      <c r="Y2" s="41">
        <v>16.565723404285553</v>
      </c>
      <c r="Z2" s="20" t="s">
        <v>219</v>
      </c>
      <c r="AA2" s="46"/>
      <c r="AB2" s="46"/>
      <c r="AC2" s="40"/>
      <c r="AD2" s="40"/>
      <c r="AF2" s="48">
        <v>0.83613674276841232</v>
      </c>
      <c r="AG2" s="49" t="s">
        <v>220</v>
      </c>
      <c r="AH2" s="50" t="s">
        <v>221</v>
      </c>
    </row>
    <row r="3" spans="1:35" x14ac:dyDescent="0.25">
      <c r="A3" s="51" t="s">
        <v>2</v>
      </c>
      <c r="B3" s="1" t="s">
        <v>103</v>
      </c>
      <c r="C3" s="18">
        <v>355381.37048942293</v>
      </c>
      <c r="D3" s="52">
        <v>29297.685750951441</v>
      </c>
      <c r="E3" s="52">
        <v>29455.536831001395</v>
      </c>
      <c r="F3" s="52">
        <v>30092.120040402893</v>
      </c>
      <c r="G3" s="16">
        <v>29615.114207451912</v>
      </c>
      <c r="I3" s="18">
        <v>462712.22000000003</v>
      </c>
      <c r="J3" s="19">
        <v>23388</v>
      </c>
      <c r="K3" s="40" t="s">
        <v>222</v>
      </c>
      <c r="L3" t="s">
        <v>223</v>
      </c>
      <c r="M3" s="41">
        <v>7441</v>
      </c>
      <c r="N3" s="42" t="s">
        <v>224</v>
      </c>
      <c r="O3" s="40">
        <v>40192.359341963325</v>
      </c>
      <c r="P3" s="53">
        <v>20526.472573310941</v>
      </c>
      <c r="Q3" s="43">
        <v>486100.22000000003</v>
      </c>
      <c r="S3" s="44">
        <v>1.3678269610209284</v>
      </c>
      <c r="T3" s="54">
        <v>5.05454556614044E-2</v>
      </c>
      <c r="U3" s="46">
        <v>0.95188646489400885</v>
      </c>
      <c r="V3" s="46">
        <v>4.8113535105991104E-2</v>
      </c>
      <c r="W3" s="46">
        <v>1.3020159705129268</v>
      </c>
      <c r="X3" s="55">
        <v>1.3020159705129268</v>
      </c>
      <c r="Y3" s="40">
        <v>15.624191646155122</v>
      </c>
      <c r="Z3" s="19" t="s">
        <v>225</v>
      </c>
      <c r="AA3" s="46">
        <v>6.5810990508001571E-2</v>
      </c>
      <c r="AB3" s="46">
        <v>0.78973188609601874</v>
      </c>
      <c r="AC3" s="40">
        <v>233880</v>
      </c>
      <c r="AD3" s="40">
        <v>19490</v>
      </c>
      <c r="AE3" s="50" t="s">
        <v>226</v>
      </c>
      <c r="AF3" s="56">
        <v>0.78973188609601874</v>
      </c>
      <c r="AG3" s="57" t="s">
        <v>220</v>
      </c>
      <c r="AH3" s="50" t="s">
        <v>221</v>
      </c>
    </row>
    <row r="4" spans="1:35" x14ac:dyDescent="0.25">
      <c r="A4" s="51" t="s">
        <v>3</v>
      </c>
      <c r="B4" s="1" t="s">
        <v>104</v>
      </c>
      <c r="C4" s="18">
        <v>302359.98403905024</v>
      </c>
      <c r="D4" s="52">
        <v>24555.77376057189</v>
      </c>
      <c r="E4" s="52">
        <v>25261.278617840559</v>
      </c>
      <c r="F4" s="52">
        <v>25772.943631350103</v>
      </c>
      <c r="G4" s="16">
        <v>25196.665336587521</v>
      </c>
      <c r="I4" s="18">
        <v>436661.74583333329</v>
      </c>
      <c r="J4" s="19">
        <v>22640</v>
      </c>
      <c r="K4" s="40" t="s">
        <v>222</v>
      </c>
      <c r="L4" t="s">
        <v>223</v>
      </c>
      <c r="M4" s="41">
        <v>7399</v>
      </c>
      <c r="N4" s="42" t="s">
        <v>224</v>
      </c>
      <c r="O4" s="40">
        <v>1186412.1928205127</v>
      </c>
      <c r="P4" s="53">
        <v>47417.141297888971</v>
      </c>
      <c r="Q4" s="43">
        <v>459301.74583333329</v>
      </c>
      <c r="S4" s="44">
        <v>1.5190559931171772</v>
      </c>
      <c r="T4" s="54">
        <v>5.1847912522754676E-2</v>
      </c>
      <c r="U4" s="46">
        <v>0.95070778588284455</v>
      </c>
      <c r="V4" s="46">
        <v>4.9292214117155501E-2</v>
      </c>
      <c r="W4" s="46">
        <v>1.444178359848497</v>
      </c>
      <c r="X4" s="55">
        <v>1.444178359848497</v>
      </c>
      <c r="Y4" s="40">
        <v>17.330140318181964</v>
      </c>
      <c r="Z4" s="19" t="s">
        <v>219</v>
      </c>
      <c r="AA4" s="46">
        <v>7.4877633268680188E-2</v>
      </c>
      <c r="AB4" s="46">
        <v>0.89853159922416226</v>
      </c>
      <c r="AC4" s="40">
        <v>226400</v>
      </c>
      <c r="AD4" s="40">
        <v>18866.666666666668</v>
      </c>
      <c r="AE4" s="50" t="s">
        <v>226</v>
      </c>
      <c r="AF4" s="56">
        <v>0.89853159922416226</v>
      </c>
      <c r="AG4" s="57" t="s">
        <v>220</v>
      </c>
      <c r="AH4" s="50" t="s">
        <v>221</v>
      </c>
    </row>
    <row r="5" spans="1:35" x14ac:dyDescent="0.25">
      <c r="A5" s="51" t="s">
        <v>4</v>
      </c>
      <c r="B5" s="1" t="s">
        <v>105</v>
      </c>
      <c r="C5" s="18">
        <v>342588.99865799042</v>
      </c>
      <c r="D5" s="52">
        <v>27938.738197026356</v>
      </c>
      <c r="E5" s="52">
        <v>28164.645054576558</v>
      </c>
      <c r="F5" s="52">
        <v>29543.866412894688</v>
      </c>
      <c r="G5" s="16">
        <v>28549.083221499201</v>
      </c>
      <c r="I5" s="18">
        <v>467395.18</v>
      </c>
      <c r="J5" s="19">
        <v>23522</v>
      </c>
      <c r="K5" s="40" t="s">
        <v>222</v>
      </c>
      <c r="L5" t="s">
        <v>223</v>
      </c>
      <c r="M5" s="41">
        <v>7417</v>
      </c>
      <c r="N5" s="42" t="s">
        <v>224</v>
      </c>
      <c r="O5" s="40">
        <v>25699.519016034985</v>
      </c>
      <c r="P5" s="53">
        <v>11347.127000143433</v>
      </c>
      <c r="Q5" s="43">
        <v>490917.18</v>
      </c>
      <c r="S5" s="44">
        <v>1.4329624766791969</v>
      </c>
      <c r="T5" s="54">
        <v>5.0325722229313537E-2</v>
      </c>
      <c r="U5" s="46">
        <v>0.95208560433757894</v>
      </c>
      <c r="V5" s="46">
        <v>4.7914395662421103E-2</v>
      </c>
      <c r="W5" s="46">
        <v>1.3643029456021869</v>
      </c>
      <c r="X5" s="55">
        <v>1.3643029456021869</v>
      </c>
      <c r="Y5" s="40">
        <v>16.371635347226245</v>
      </c>
      <c r="Z5" s="19" t="s">
        <v>225</v>
      </c>
      <c r="AA5" s="46">
        <v>6.8659531077009908E-2</v>
      </c>
      <c r="AB5" s="46">
        <v>0.82391437292411895</v>
      </c>
      <c r="AC5" s="40">
        <v>235220</v>
      </c>
      <c r="AD5" s="40">
        <v>19601.666666666668</v>
      </c>
      <c r="AE5" s="50" t="s">
        <v>226</v>
      </c>
      <c r="AF5" s="56">
        <v>0.82391437292411895</v>
      </c>
      <c r="AG5" s="57" t="s">
        <v>220</v>
      </c>
      <c r="AH5" s="50" t="s">
        <v>221</v>
      </c>
    </row>
    <row r="6" spans="1:35" x14ac:dyDescent="0.25">
      <c r="A6" s="51" t="s">
        <v>5</v>
      </c>
      <c r="B6" s="1" t="s">
        <v>108</v>
      </c>
      <c r="C6" s="18">
        <v>346606.64003168553</v>
      </c>
      <c r="D6" s="52">
        <v>27971.267075769476</v>
      </c>
      <c r="E6" s="52">
        <v>29018.898290250858</v>
      </c>
      <c r="F6" s="52">
        <v>29661.494641901048</v>
      </c>
      <c r="G6" s="16">
        <v>28883.886669307129</v>
      </c>
      <c r="I6" s="18">
        <v>464164.59</v>
      </c>
      <c r="J6" s="19">
        <v>23429</v>
      </c>
      <c r="K6" s="40" t="s">
        <v>222</v>
      </c>
      <c r="L6" t="s">
        <v>223</v>
      </c>
      <c r="M6" s="41">
        <v>7416</v>
      </c>
      <c r="N6" s="42" t="s">
        <v>224</v>
      </c>
      <c r="O6" s="40">
        <v>39028.014717741942</v>
      </c>
      <c r="P6" s="53">
        <v>33231.354249565593</v>
      </c>
      <c r="Q6" s="43">
        <v>487593.59</v>
      </c>
      <c r="S6" s="44">
        <v>1.4067635575458854</v>
      </c>
      <c r="T6" s="54">
        <v>5.0475629776067149E-2</v>
      </c>
      <c r="U6" s="46">
        <v>0.95194973748526923</v>
      </c>
      <c r="V6" s="46">
        <v>4.8050262514730761E-2</v>
      </c>
      <c r="W6" s="46">
        <v>1.3391681993096491</v>
      </c>
      <c r="X6" s="55">
        <v>1.3391681993096491</v>
      </c>
      <c r="Y6" s="40">
        <v>16.070018391715788</v>
      </c>
      <c r="Z6" s="19" t="s">
        <v>225</v>
      </c>
      <c r="AA6" s="46">
        <v>6.7595358236236344E-2</v>
      </c>
      <c r="AB6" s="46">
        <v>0.81114429883483607</v>
      </c>
      <c r="AC6" s="40">
        <v>234290</v>
      </c>
      <c r="AD6" s="40">
        <v>19524.166666666668</v>
      </c>
      <c r="AE6" s="50" t="s">
        <v>226</v>
      </c>
      <c r="AF6" s="56">
        <v>0.81114429883483607</v>
      </c>
      <c r="AG6" s="57" t="s">
        <v>220</v>
      </c>
      <c r="AH6" s="50" t="s">
        <v>221</v>
      </c>
    </row>
    <row r="7" spans="1:35" x14ac:dyDescent="0.25">
      <c r="A7" s="51" t="s">
        <v>6</v>
      </c>
      <c r="B7" s="5" t="s">
        <v>112</v>
      </c>
      <c r="C7" s="18">
        <v>285474.49350944033</v>
      </c>
      <c r="D7" s="52">
        <v>23300.081980817831</v>
      </c>
      <c r="E7" s="52">
        <v>23487.97957857708</v>
      </c>
      <c r="F7" s="52">
        <v>24580.561817965168</v>
      </c>
      <c r="G7" s="16">
        <v>23789.541125786694</v>
      </c>
      <c r="I7" s="18">
        <v>481473.68333333329</v>
      </c>
      <c r="J7" s="19">
        <v>23481</v>
      </c>
      <c r="K7" s="40" t="s">
        <v>227</v>
      </c>
      <c r="L7" t="s">
        <v>228</v>
      </c>
      <c r="M7" s="41">
        <v>7433</v>
      </c>
      <c r="N7" s="42" t="s">
        <v>224</v>
      </c>
      <c r="O7" s="40">
        <v>22068.930861678004</v>
      </c>
      <c r="P7" s="53">
        <v>22451.224677896655</v>
      </c>
      <c r="Q7" s="43">
        <v>504954.68333333329</v>
      </c>
      <c r="S7" s="44">
        <v>1.7688259190015341</v>
      </c>
      <c r="T7" s="54">
        <v>4.876902063979198E-2</v>
      </c>
      <c r="U7" s="46">
        <v>0.95349879746634691</v>
      </c>
      <c r="V7" s="46">
        <v>4.6501202533653106E-2</v>
      </c>
      <c r="W7" s="46">
        <v>1.6865733866952688</v>
      </c>
      <c r="X7" s="55">
        <v>1.6865733866952688</v>
      </c>
      <c r="Y7" s="40">
        <v>20.238880640343226</v>
      </c>
      <c r="Z7" s="19" t="s">
        <v>229</v>
      </c>
      <c r="AA7" s="46">
        <v>8.2252532306265419E-2</v>
      </c>
      <c r="AB7" s="46">
        <v>0.98703038767518503</v>
      </c>
      <c r="AC7" s="40">
        <v>234810</v>
      </c>
      <c r="AD7" s="40">
        <v>19567.5</v>
      </c>
      <c r="AE7" s="50" t="s">
        <v>226</v>
      </c>
      <c r="AF7" s="56">
        <v>0.98703038767518503</v>
      </c>
      <c r="AG7" s="58" t="s">
        <v>220</v>
      </c>
      <c r="AH7" s="50" t="s">
        <v>221</v>
      </c>
    </row>
    <row r="8" spans="1:35" x14ac:dyDescent="0.25">
      <c r="A8" s="51" t="s">
        <v>7</v>
      </c>
      <c r="B8" s="5" t="s">
        <v>115</v>
      </c>
      <c r="C8" s="18">
        <v>423882.84335750993</v>
      </c>
      <c r="D8" s="52">
        <v>34181.953573574385</v>
      </c>
      <c r="E8" s="52">
        <v>34436.055296832274</v>
      </c>
      <c r="F8" s="52">
        <v>37352.701968970818</v>
      </c>
      <c r="G8" s="16">
        <v>35323.570279792497</v>
      </c>
      <c r="I8" s="18">
        <v>490853.17250000004</v>
      </c>
      <c r="J8" s="19">
        <v>24196</v>
      </c>
      <c r="K8" s="40" t="s">
        <v>222</v>
      </c>
      <c r="L8" t="s">
        <v>223</v>
      </c>
      <c r="M8" s="41">
        <v>7470</v>
      </c>
      <c r="N8" s="42" t="s">
        <v>224</v>
      </c>
      <c r="O8" s="40">
        <v>49321.968444846294</v>
      </c>
      <c r="P8" s="53">
        <v>15637.385557392536</v>
      </c>
      <c r="Q8" s="43">
        <v>515049.17250000004</v>
      </c>
      <c r="S8" s="44">
        <v>1.2150743550278558</v>
      </c>
      <c r="T8" s="54">
        <v>4.9293763095724918E-2</v>
      </c>
      <c r="U8" s="46">
        <v>0.953021961218664</v>
      </c>
      <c r="V8" s="46">
        <v>4.6978038781335968E-2</v>
      </c>
      <c r="W8" s="46">
        <v>1.1579925448551505</v>
      </c>
      <c r="X8" s="55">
        <v>1.1579925448551505</v>
      </c>
      <c r="Y8" s="40">
        <v>13.895910538261806</v>
      </c>
      <c r="Z8" s="19" t="s">
        <v>230</v>
      </c>
      <c r="AA8" s="46">
        <v>5.7081810172705402E-2</v>
      </c>
      <c r="AB8" s="46">
        <v>0.68498172207246477</v>
      </c>
      <c r="AC8" s="40">
        <v>241960</v>
      </c>
      <c r="AD8" s="40">
        <v>20163.333333333332</v>
      </c>
      <c r="AE8" s="50" t="s">
        <v>226</v>
      </c>
      <c r="AF8" s="56">
        <v>0.68498172207246477</v>
      </c>
      <c r="AG8" s="57" t="s">
        <v>220</v>
      </c>
      <c r="AH8" s="50" t="s">
        <v>221</v>
      </c>
    </row>
    <row r="9" spans="1:35" x14ac:dyDescent="0.25">
      <c r="A9" s="51" t="s">
        <v>8</v>
      </c>
      <c r="B9" s="1" t="s">
        <v>119</v>
      </c>
      <c r="C9" s="18">
        <v>314096.82135392696</v>
      </c>
      <c r="D9" s="52">
        <v>25459.304564483289</v>
      </c>
      <c r="E9" s="52">
        <v>26822.764733567372</v>
      </c>
      <c r="F9" s="52">
        <v>26242.13604043108</v>
      </c>
      <c r="G9" s="16">
        <v>26174.735112827246</v>
      </c>
      <c r="I9" s="18">
        <v>475359.43</v>
      </c>
      <c r="J9" s="19">
        <v>23751</v>
      </c>
      <c r="K9" s="40" t="s">
        <v>222</v>
      </c>
      <c r="L9" s="40" t="s">
        <v>223</v>
      </c>
      <c r="M9" s="41">
        <v>7440</v>
      </c>
      <c r="N9" s="41" t="s">
        <v>224</v>
      </c>
      <c r="O9" s="40">
        <v>45646.264108527132</v>
      </c>
      <c r="P9" s="53">
        <v>38515.676075845011</v>
      </c>
      <c r="Q9" s="43">
        <v>499110.43</v>
      </c>
      <c r="S9" s="44">
        <v>1.5890336866465711</v>
      </c>
      <c r="T9" s="54">
        <v>4.9964297542177717E-2</v>
      </c>
      <c r="U9" s="46">
        <v>0.95241333666379202</v>
      </c>
      <c r="V9" s="46">
        <v>4.7586663336207979E-2</v>
      </c>
      <c r="W9" s="46">
        <v>1.5134168755702273</v>
      </c>
      <c r="X9" s="55">
        <v>1.5134168755702273</v>
      </c>
      <c r="Y9" s="40">
        <v>18.161002506842728</v>
      </c>
      <c r="Z9" s="19" t="s">
        <v>231</v>
      </c>
      <c r="AA9" s="46">
        <v>7.5616811076343785E-2</v>
      </c>
      <c r="AB9" s="46">
        <v>0.90740173291612547</v>
      </c>
      <c r="AC9" s="40">
        <v>237510</v>
      </c>
      <c r="AD9" s="40">
        <v>19792.5</v>
      </c>
      <c r="AE9" s="50" t="s">
        <v>226</v>
      </c>
      <c r="AF9" s="56">
        <v>0.90740173291612547</v>
      </c>
      <c r="AG9" s="57" t="s">
        <v>220</v>
      </c>
      <c r="AH9" s="50" t="s">
        <v>221</v>
      </c>
    </row>
    <row r="10" spans="1:35" x14ac:dyDescent="0.25">
      <c r="A10" s="51" t="s">
        <v>9</v>
      </c>
      <c r="B10" s="1" t="s">
        <v>122</v>
      </c>
      <c r="C10" s="18">
        <v>335655.60172526573</v>
      </c>
      <c r="D10" s="52">
        <v>27684.08314248667</v>
      </c>
      <c r="E10" s="52">
        <v>28227.921813469085</v>
      </c>
      <c r="F10" s="52">
        <v>28001.895475360681</v>
      </c>
      <c r="G10" s="16">
        <v>27971.300143772143</v>
      </c>
      <c r="I10" s="18">
        <v>463973.18583333329</v>
      </c>
      <c r="J10" s="19">
        <v>7413</v>
      </c>
      <c r="K10" s="40" t="s">
        <v>232</v>
      </c>
      <c r="L10" t="s">
        <v>224</v>
      </c>
      <c r="M10" s="41">
        <v>7413</v>
      </c>
      <c r="N10" s="42" t="s">
        <v>224</v>
      </c>
      <c r="O10" s="40">
        <v>56409.303464285716</v>
      </c>
      <c r="P10" s="53">
        <v>10819.485205124514</v>
      </c>
      <c r="Q10" s="43">
        <v>471386.18583333329</v>
      </c>
      <c r="S10" s="44">
        <v>1.4043745535912822</v>
      </c>
      <c r="T10" s="54">
        <v>1.5977216413240895E-2</v>
      </c>
      <c r="U10" s="46">
        <v>0.98427404064271629</v>
      </c>
      <c r="V10" s="46">
        <v>1.5725959357283742E-2</v>
      </c>
      <c r="W10" s="46">
        <v>1.3822894164391022</v>
      </c>
      <c r="X10" s="55">
        <v>1.3822894164391022</v>
      </c>
      <c r="Y10" s="40">
        <v>16.587472997269227</v>
      </c>
      <c r="Z10" s="19" t="s">
        <v>219</v>
      </c>
      <c r="AA10" s="46">
        <v>2.2085137152180002E-2</v>
      </c>
      <c r="AB10" s="46">
        <v>0.26502164582616</v>
      </c>
      <c r="AC10" s="40">
        <v>74130</v>
      </c>
      <c r="AD10" s="40">
        <v>6177.5</v>
      </c>
      <c r="AE10" s="50" t="s">
        <v>226</v>
      </c>
      <c r="AF10" s="56">
        <v>0.26502164582616</v>
      </c>
      <c r="AG10" s="57" t="s">
        <v>220</v>
      </c>
      <c r="AH10" s="50" t="s">
        <v>221</v>
      </c>
      <c r="AI10" s="40"/>
    </row>
    <row r="11" spans="1:35" x14ac:dyDescent="0.25">
      <c r="A11" s="51" t="s">
        <v>10</v>
      </c>
      <c r="B11" s="1" t="s">
        <v>121</v>
      </c>
      <c r="C11" s="18">
        <v>353496.11644726433</v>
      </c>
      <c r="D11" s="52">
        <v>28965.758718610999</v>
      </c>
      <c r="E11" s="52">
        <v>28933.24663796146</v>
      </c>
      <c r="F11" s="52">
        <v>30475.023755243623</v>
      </c>
      <c r="G11" s="16">
        <v>29458.009703938693</v>
      </c>
      <c r="I11" s="18">
        <v>482743.00916666671</v>
      </c>
      <c r="J11" s="19">
        <v>23963</v>
      </c>
      <c r="K11" s="40" t="s">
        <v>222</v>
      </c>
      <c r="L11" s="40" t="s">
        <v>223</v>
      </c>
      <c r="M11" s="41">
        <v>7452</v>
      </c>
      <c r="N11" s="41" t="s">
        <v>224</v>
      </c>
      <c r="O11" s="40">
        <v>43370.421280000002</v>
      </c>
      <c r="P11" s="53">
        <v>32262.111857142856</v>
      </c>
      <c r="Q11" s="43">
        <v>506706.00916666671</v>
      </c>
      <c r="S11" s="44">
        <v>1.4334132274470368</v>
      </c>
      <c r="T11" s="54">
        <v>4.9639248098830135E-2</v>
      </c>
      <c r="U11" s="46">
        <v>0.95270827744985742</v>
      </c>
      <c r="V11" s="46">
        <v>4.7291722550142572E-2</v>
      </c>
      <c r="W11" s="46">
        <v>1.3656246467949071</v>
      </c>
      <c r="X11" s="55">
        <v>1.3656246467949071</v>
      </c>
      <c r="Y11" s="40">
        <v>16.387495761538887</v>
      </c>
      <c r="Z11" s="19" t="s">
        <v>225</v>
      </c>
      <c r="AA11" s="46">
        <v>6.7788580652129671E-2</v>
      </c>
      <c r="AB11" s="46">
        <v>0.81346296782555605</v>
      </c>
      <c r="AC11" s="40">
        <v>239630</v>
      </c>
      <c r="AD11" s="40">
        <v>19969.166666666668</v>
      </c>
      <c r="AE11" s="50" t="s">
        <v>226</v>
      </c>
      <c r="AF11" s="56">
        <v>0.81346296782555605</v>
      </c>
      <c r="AG11" s="57" t="s">
        <v>220</v>
      </c>
      <c r="AH11" s="50" t="s">
        <v>221</v>
      </c>
    </row>
    <row r="12" spans="1:35" x14ac:dyDescent="0.25">
      <c r="A12" s="51" t="s">
        <v>11</v>
      </c>
      <c r="B12" s="1" t="s">
        <v>233</v>
      </c>
      <c r="C12" s="18">
        <v>572783.28199563059</v>
      </c>
      <c r="D12" s="52">
        <v>46409.502635468765</v>
      </c>
      <c r="E12" s="52">
        <v>46669.07222805707</v>
      </c>
      <c r="F12" s="52">
        <v>50117.245635381827</v>
      </c>
      <c r="G12" s="16">
        <v>47731.940166302549</v>
      </c>
      <c r="I12" s="18">
        <v>464895.60333333333</v>
      </c>
      <c r="J12" s="19">
        <v>25535</v>
      </c>
      <c r="K12" s="40" t="s">
        <v>234</v>
      </c>
      <c r="L12" t="s">
        <v>235</v>
      </c>
      <c r="M12" s="41">
        <v>7427</v>
      </c>
      <c r="N12" s="42" t="s">
        <v>224</v>
      </c>
      <c r="O12" s="40">
        <v>46022.516339650683</v>
      </c>
      <c r="P12" s="53">
        <v>36423.491316461856</v>
      </c>
      <c r="Q12" s="43">
        <v>490430.60333333333</v>
      </c>
      <c r="S12" s="44">
        <v>0.85622366914171655</v>
      </c>
      <c r="T12" s="54">
        <v>5.4926309943377181E-2</v>
      </c>
      <c r="U12" s="46">
        <v>0.94793351021236227</v>
      </c>
      <c r="V12" s="46">
        <v>5.2066489787637706E-2</v>
      </c>
      <c r="W12" s="46">
        <v>0.81164310821641572</v>
      </c>
      <c r="X12" s="55">
        <v>0.81164310821641572</v>
      </c>
      <c r="Y12" s="40">
        <v>9.7397172985969878</v>
      </c>
      <c r="Z12" s="19" t="s">
        <v>236</v>
      </c>
      <c r="AA12" s="46">
        <v>4.4580560925300876E-2</v>
      </c>
      <c r="AB12" s="46">
        <v>0.53496673110361048</v>
      </c>
      <c r="AC12" s="40">
        <v>255350</v>
      </c>
      <c r="AD12" s="40">
        <v>21279.166666666668</v>
      </c>
      <c r="AE12" s="50" t="s">
        <v>226</v>
      </c>
      <c r="AF12" s="56">
        <v>0.53496673110361048</v>
      </c>
      <c r="AG12" s="57" t="s">
        <v>220</v>
      </c>
      <c r="AH12" s="50" t="s">
        <v>221</v>
      </c>
      <c r="AI12" s="40"/>
    </row>
    <row r="13" spans="1:35" x14ac:dyDescent="0.25">
      <c r="A13" s="51" t="s">
        <v>12</v>
      </c>
      <c r="B13" s="1" t="s">
        <v>130</v>
      </c>
      <c r="C13" s="18">
        <v>300110.19518069032</v>
      </c>
      <c r="D13" s="52">
        <v>24413.11620523081</v>
      </c>
      <c r="E13" s="52">
        <v>24867.543148893994</v>
      </c>
      <c r="F13" s="52">
        <v>25746.889441047781</v>
      </c>
      <c r="G13" s="16">
        <v>25009.182931724194</v>
      </c>
      <c r="I13" s="18">
        <v>450406.60666666669</v>
      </c>
      <c r="J13" s="19">
        <v>23034</v>
      </c>
      <c r="K13" s="40" t="s">
        <v>222</v>
      </c>
      <c r="L13" s="40" t="s">
        <v>223</v>
      </c>
      <c r="M13" s="41">
        <v>7436</v>
      </c>
      <c r="N13" s="42" t="s">
        <v>224</v>
      </c>
      <c r="O13" s="40">
        <v>33699.462990654203</v>
      </c>
      <c r="P13" s="53">
        <v>13360.648143656716</v>
      </c>
      <c r="Q13" s="43">
        <v>473440.60666666669</v>
      </c>
      <c r="S13" s="44">
        <v>1.5775558920336499</v>
      </c>
      <c r="T13" s="54">
        <v>5.1140457664393936E-2</v>
      </c>
      <c r="U13" s="46">
        <v>0.95134764598631594</v>
      </c>
      <c r="V13" s="46">
        <v>4.8652354013684021E-2</v>
      </c>
      <c r="W13" s="46">
        <v>1.5008040842980557</v>
      </c>
      <c r="X13" s="55">
        <v>1.5008040842980557</v>
      </c>
      <c r="Y13" s="40">
        <v>18.009649011576666</v>
      </c>
      <c r="Z13" s="19" t="s">
        <v>231</v>
      </c>
      <c r="AA13" s="46">
        <v>7.675180773559423E-2</v>
      </c>
      <c r="AB13" s="46">
        <v>0.92102169282713064</v>
      </c>
      <c r="AC13" s="40">
        <v>230340</v>
      </c>
      <c r="AD13" s="40">
        <v>19195</v>
      </c>
      <c r="AE13" s="50" t="s">
        <v>226</v>
      </c>
      <c r="AF13" s="56">
        <v>0.92102169282713064</v>
      </c>
      <c r="AG13" s="57" t="s">
        <v>220</v>
      </c>
      <c r="AH13" s="50" t="s">
        <v>221</v>
      </c>
    </row>
    <row r="14" spans="1:35" x14ac:dyDescent="0.25">
      <c r="A14" s="51" t="s">
        <v>13</v>
      </c>
      <c r="B14" s="1" t="s">
        <v>150</v>
      </c>
      <c r="C14" s="18">
        <v>354714.72934226558</v>
      </c>
      <c r="D14" s="52">
        <v>29120.278794139103</v>
      </c>
      <c r="E14" s="52">
        <v>29178.606714118101</v>
      </c>
      <c r="F14" s="52">
        <v>30379.796827309194</v>
      </c>
      <c r="G14" s="16">
        <v>29559.560778522133</v>
      </c>
      <c r="I14" s="18">
        <v>529810.07200000004</v>
      </c>
      <c r="J14" s="19">
        <v>25318</v>
      </c>
      <c r="K14" s="40" t="s">
        <v>222</v>
      </c>
      <c r="L14" t="s">
        <v>223</v>
      </c>
      <c r="M14" s="41">
        <v>8076</v>
      </c>
      <c r="N14" s="42" t="s">
        <v>224</v>
      </c>
      <c r="O14" s="40">
        <v>22645.137089918258</v>
      </c>
      <c r="P14" s="53">
        <v>16160.134668696277</v>
      </c>
      <c r="Q14" s="43">
        <v>555128.07200000004</v>
      </c>
      <c r="S14" s="44">
        <v>1.564998648433217</v>
      </c>
      <c r="T14" s="54">
        <v>4.7786935994678481E-2</v>
      </c>
      <c r="U14" s="46">
        <v>0.95439250638364403</v>
      </c>
      <c r="V14" s="46">
        <v>4.5607493616355972E-2</v>
      </c>
      <c r="W14" s="46">
        <v>1.4936229825651934</v>
      </c>
      <c r="X14" s="55">
        <v>1.4936229825651934</v>
      </c>
      <c r="Y14" s="40">
        <v>17.923475790782319</v>
      </c>
      <c r="Z14" s="19" t="s">
        <v>231</v>
      </c>
      <c r="AA14" s="46">
        <v>7.1375665868023672E-2</v>
      </c>
      <c r="AB14" s="46">
        <v>0.856507990416284</v>
      </c>
      <c r="AC14" s="40">
        <v>253180</v>
      </c>
      <c r="AD14" s="40">
        <v>21098.333333333332</v>
      </c>
      <c r="AE14" s="50" t="s">
        <v>226</v>
      </c>
      <c r="AF14" s="56">
        <v>0.856507990416284</v>
      </c>
      <c r="AG14" s="57" t="s">
        <v>220</v>
      </c>
      <c r="AH14" s="50" t="s">
        <v>221</v>
      </c>
    </row>
    <row r="15" spans="1:35" x14ac:dyDescent="0.25">
      <c r="A15" s="51" t="s">
        <v>14</v>
      </c>
      <c r="B15" s="59" t="s">
        <v>155</v>
      </c>
      <c r="C15" s="18">
        <v>323390.16492684151</v>
      </c>
      <c r="D15" s="52">
        <v>26457.241924500253</v>
      </c>
      <c r="E15" s="52">
        <v>27180.903023880943</v>
      </c>
      <c r="F15" s="52">
        <v>27209.396283329184</v>
      </c>
      <c r="G15" s="16">
        <v>26949.180410570127</v>
      </c>
      <c r="I15" s="18">
        <v>480552.5</v>
      </c>
      <c r="J15" s="19">
        <v>23900</v>
      </c>
      <c r="K15" s="40" t="s">
        <v>222</v>
      </c>
      <c r="L15" s="40" t="s">
        <v>223</v>
      </c>
      <c r="M15" s="41">
        <v>7468</v>
      </c>
      <c r="N15" s="42" t="s">
        <v>224</v>
      </c>
      <c r="O15" s="40">
        <v>49871.769195402303</v>
      </c>
      <c r="P15" s="53">
        <v>21984.729175124161</v>
      </c>
      <c r="Q15" s="43">
        <v>504452.5</v>
      </c>
      <c r="S15" s="44">
        <v>1.5598881929947346</v>
      </c>
      <c r="T15" s="54">
        <v>4.9734420276660717E-2</v>
      </c>
      <c r="U15" s="46">
        <v>0.95262190196301932</v>
      </c>
      <c r="V15" s="46">
        <v>4.737809803698069E-2</v>
      </c>
      <c r="W15" s="46">
        <v>1.4859836572603013</v>
      </c>
      <c r="X15" s="55">
        <v>1.4859836572603013</v>
      </c>
      <c r="Y15" s="40">
        <v>17.831803887123616</v>
      </c>
      <c r="Z15" s="19" t="s">
        <v>231</v>
      </c>
      <c r="AA15" s="46">
        <v>7.3904535734433188E-2</v>
      </c>
      <c r="AB15" s="46">
        <v>0.8868544288131982</v>
      </c>
      <c r="AC15" s="40">
        <v>239000</v>
      </c>
      <c r="AD15" s="40">
        <v>19916.666666666668</v>
      </c>
      <c r="AE15" s="50" t="s">
        <v>226</v>
      </c>
      <c r="AF15" s="56">
        <v>0.8868544288131982</v>
      </c>
      <c r="AG15" s="58" t="s">
        <v>220</v>
      </c>
      <c r="AH15" s="50" t="s">
        <v>221</v>
      </c>
    </row>
    <row r="16" spans="1:35" x14ac:dyDescent="0.25">
      <c r="A16" s="51" t="s">
        <v>15</v>
      </c>
      <c r="B16" s="59" t="s">
        <v>156</v>
      </c>
      <c r="C16" s="18">
        <v>292058.29222051491</v>
      </c>
      <c r="D16" s="52">
        <v>24008.401388167549</v>
      </c>
      <c r="E16" s="52">
        <v>24059.453467446765</v>
      </c>
      <c r="F16" s="52">
        <v>24946.718199514409</v>
      </c>
      <c r="G16" s="16">
        <v>24338.191018376241</v>
      </c>
      <c r="I16" s="18">
        <v>493752.34999999992</v>
      </c>
      <c r="J16" s="19">
        <v>24279</v>
      </c>
      <c r="K16" s="40" t="s">
        <v>222</v>
      </c>
      <c r="L16" t="s">
        <v>223</v>
      </c>
      <c r="M16" s="41">
        <v>7462</v>
      </c>
      <c r="N16" s="42" t="s">
        <v>224</v>
      </c>
      <c r="O16" s="40">
        <v>15168.358030168589</v>
      </c>
      <c r="P16" s="53">
        <v>19425.148899773925</v>
      </c>
      <c r="Q16" s="43">
        <v>518031.34999999992</v>
      </c>
      <c r="S16" s="44">
        <v>1.7737258752744707</v>
      </c>
      <c r="T16" s="54">
        <v>4.9172424192006382E-2</v>
      </c>
      <c r="U16" s="46">
        <v>0.95313218012770851</v>
      </c>
      <c r="V16" s="46">
        <v>4.6867819872291522E-2</v>
      </c>
      <c r="W16" s="46">
        <v>1.6905952104492841</v>
      </c>
      <c r="X16" s="55">
        <v>1.6905952104492841</v>
      </c>
      <c r="Y16" s="40">
        <v>20.28714252539141</v>
      </c>
      <c r="Z16" s="19" t="s">
        <v>229</v>
      </c>
      <c r="AA16" s="46">
        <v>8.3130664825186509E-2</v>
      </c>
      <c r="AB16" s="46">
        <v>0.99756797790223806</v>
      </c>
      <c r="AC16" s="40">
        <v>242790</v>
      </c>
      <c r="AD16" s="40">
        <v>20232.5</v>
      </c>
      <c r="AE16" s="50" t="s">
        <v>226</v>
      </c>
      <c r="AF16" s="56">
        <v>0.99756797790223806</v>
      </c>
      <c r="AG16" s="58" t="s">
        <v>220</v>
      </c>
      <c r="AH16" s="50" t="s">
        <v>221</v>
      </c>
    </row>
    <row r="17" spans="1:35" x14ac:dyDescent="0.25">
      <c r="A17" s="51" t="s">
        <v>16</v>
      </c>
      <c r="B17" s="1" t="s">
        <v>157</v>
      </c>
      <c r="C17" s="18">
        <v>338718.99847175617</v>
      </c>
      <c r="D17" s="52">
        <v>27300.193464737447</v>
      </c>
      <c r="E17" s="52">
        <v>28416.466764183187</v>
      </c>
      <c r="F17" s="52">
        <v>28963.089389018412</v>
      </c>
      <c r="G17" s="16">
        <v>28226.583205979681</v>
      </c>
      <c r="I17" s="18">
        <v>497598.41433333326</v>
      </c>
      <c r="J17" s="19">
        <v>24390</v>
      </c>
      <c r="K17" s="40" t="s">
        <v>222</v>
      </c>
      <c r="L17" s="40" t="s">
        <v>223</v>
      </c>
      <c r="M17" s="41">
        <v>7466</v>
      </c>
      <c r="N17" s="42" t="s">
        <v>224</v>
      </c>
      <c r="O17" s="40">
        <v>38544.314538419014</v>
      </c>
      <c r="P17" s="53">
        <v>19543.107793045136</v>
      </c>
      <c r="Q17" s="43">
        <v>521988.41433333326</v>
      </c>
      <c r="S17" s="44">
        <v>1.5410662427807658</v>
      </c>
      <c r="T17" s="54">
        <v>4.9015429505893736E-2</v>
      </c>
      <c r="U17" s="46">
        <v>0.95327482501474647</v>
      </c>
      <c r="V17" s="46">
        <v>4.6725174985253491E-2</v>
      </c>
      <c r="W17" s="46">
        <v>1.4690596529229674</v>
      </c>
      <c r="X17" s="55">
        <v>1.4690596529229674</v>
      </c>
      <c r="Y17" s="40">
        <v>17.62871583507561</v>
      </c>
      <c r="Z17" s="19" t="s">
        <v>231</v>
      </c>
      <c r="AA17" s="46">
        <v>7.2006589857798425E-2</v>
      </c>
      <c r="AB17" s="46">
        <v>0.8640790782935811</v>
      </c>
      <c r="AC17" s="40">
        <v>243900</v>
      </c>
      <c r="AD17" s="40">
        <v>20325</v>
      </c>
      <c r="AE17" s="50" t="s">
        <v>226</v>
      </c>
      <c r="AF17" s="56">
        <v>0.8640790782935811</v>
      </c>
      <c r="AG17" s="57" t="s">
        <v>220</v>
      </c>
      <c r="AH17" s="50" t="s">
        <v>221</v>
      </c>
    </row>
    <row r="18" spans="1:35" x14ac:dyDescent="0.25">
      <c r="A18" s="51" t="s">
        <v>17</v>
      </c>
      <c r="B18" s="1" t="s">
        <v>159</v>
      </c>
      <c r="C18" s="18">
        <v>388680.0304970023</v>
      </c>
      <c r="D18" s="52">
        <v>31839.973381290583</v>
      </c>
      <c r="E18" s="52">
        <v>32167.328263943931</v>
      </c>
      <c r="F18" s="52">
        <v>33162.705979016049</v>
      </c>
      <c r="G18" s="16">
        <v>32390.002541416859</v>
      </c>
      <c r="I18" s="18">
        <v>462182.67666666658</v>
      </c>
      <c r="J18" s="19">
        <v>45917</v>
      </c>
      <c r="K18" s="40" t="s">
        <v>237</v>
      </c>
      <c r="L18" t="s">
        <v>238</v>
      </c>
      <c r="M18" s="41">
        <v>7433</v>
      </c>
      <c r="N18" s="42" t="s">
        <v>224</v>
      </c>
      <c r="O18" s="40">
        <v>49697.004419213976</v>
      </c>
      <c r="P18" s="53">
        <v>30403.171917177915</v>
      </c>
      <c r="Q18" s="43">
        <v>508099.67666666658</v>
      </c>
      <c r="S18" s="44">
        <v>1.3072441000299482</v>
      </c>
      <c r="T18" s="54">
        <v>9.9348163222301084E-2</v>
      </c>
      <c r="U18" s="46">
        <v>0.9096299365879672</v>
      </c>
      <c r="V18" s="46">
        <v>9.0370063412032756E-2</v>
      </c>
      <c r="W18" s="46">
        <v>1.1891083678152361</v>
      </c>
      <c r="X18" s="55">
        <v>1.1891083678152361</v>
      </c>
      <c r="Y18" s="40">
        <v>14.269300413782831</v>
      </c>
      <c r="Z18" s="19" t="s">
        <v>230</v>
      </c>
      <c r="AA18" s="46">
        <v>0.11813573221471212</v>
      </c>
      <c r="AB18" s="46">
        <v>1.4176287865765453</v>
      </c>
      <c r="AC18" s="40">
        <v>459170</v>
      </c>
      <c r="AD18" s="40">
        <v>38264.166666666664</v>
      </c>
      <c r="AE18" s="60" t="s">
        <v>239</v>
      </c>
      <c r="AF18" s="56">
        <v>1.4176287865765453</v>
      </c>
      <c r="AG18" s="19" t="s">
        <v>240</v>
      </c>
      <c r="AH18" s="60" t="s">
        <v>241</v>
      </c>
    </row>
    <row r="19" spans="1:35" x14ac:dyDescent="0.25">
      <c r="A19" s="51" t="s">
        <v>18</v>
      </c>
      <c r="B19" s="5" t="s">
        <v>167</v>
      </c>
      <c r="C19" s="18">
        <v>383279.90698915289</v>
      </c>
      <c r="D19" s="52">
        <v>31459.960834834321</v>
      </c>
      <c r="E19" s="52">
        <v>31541.512006950201</v>
      </c>
      <c r="F19" s="52">
        <v>32818.503905503698</v>
      </c>
      <c r="G19" s="16">
        <v>31939.992249096074</v>
      </c>
      <c r="I19" s="18">
        <v>487428.07583333337</v>
      </c>
      <c r="J19" s="19">
        <v>24098</v>
      </c>
      <c r="K19" s="40" t="s">
        <v>222</v>
      </c>
      <c r="L19" s="40" t="s">
        <v>223</v>
      </c>
      <c r="M19" s="41">
        <v>7470</v>
      </c>
      <c r="N19" s="42" t="s">
        <v>224</v>
      </c>
      <c r="O19" s="40">
        <v>42423.451045643153</v>
      </c>
      <c r="P19" s="53">
        <v>29062.70904152446</v>
      </c>
      <c r="Q19" s="43">
        <v>511526.07583333337</v>
      </c>
      <c r="S19" s="44">
        <v>1.334601857560485</v>
      </c>
      <c r="T19" s="54">
        <v>4.9439088954407802E-2</v>
      </c>
      <c r="U19" s="46">
        <v>0.95288998716098361</v>
      </c>
      <c r="V19" s="46">
        <v>4.7110012839016377E-2</v>
      </c>
      <c r="W19" s="46">
        <v>1.2717287469158354</v>
      </c>
      <c r="X19" s="55">
        <v>1.2717287469158354</v>
      </c>
      <c r="Y19" s="40">
        <v>15.260744962990024</v>
      </c>
      <c r="Z19" s="19" t="s">
        <v>242</v>
      </c>
      <c r="AA19" s="46">
        <v>6.2873110644649552E-2</v>
      </c>
      <c r="AB19" s="46">
        <v>0.75447732773579468</v>
      </c>
      <c r="AC19" s="40">
        <v>240980</v>
      </c>
      <c r="AD19" s="40">
        <v>20081.666666666668</v>
      </c>
      <c r="AE19" s="50" t="s">
        <v>226</v>
      </c>
      <c r="AF19" s="56">
        <v>0.75447732773579468</v>
      </c>
      <c r="AG19" s="57" t="s">
        <v>220</v>
      </c>
      <c r="AH19" s="50" t="s">
        <v>221</v>
      </c>
    </row>
    <row r="20" spans="1:35" x14ac:dyDescent="0.25">
      <c r="A20" s="36" t="s">
        <v>87</v>
      </c>
      <c r="B20" s="37" t="s">
        <v>110</v>
      </c>
      <c r="C20" s="18">
        <v>938061.00269410177</v>
      </c>
      <c r="D20" s="52">
        <v>70250.848561640261</v>
      </c>
      <c r="E20" s="52">
        <v>80183.237386332767</v>
      </c>
      <c r="F20" s="52">
        <v>84081.164725552429</v>
      </c>
      <c r="G20" s="16">
        <v>78171.750224508476</v>
      </c>
      <c r="I20" s="18">
        <v>528065.62333333341</v>
      </c>
      <c r="J20" s="19">
        <v>25724</v>
      </c>
      <c r="K20" s="40" t="s">
        <v>234</v>
      </c>
      <c r="L20" t="s">
        <v>235</v>
      </c>
      <c r="M20" s="41">
        <v>8051</v>
      </c>
      <c r="N20" s="42" t="s">
        <v>224</v>
      </c>
      <c r="O20" s="40">
        <v>75723.816663758626</v>
      </c>
      <c r="P20" s="53">
        <v>69711.38364579581</v>
      </c>
      <c r="Q20" s="43">
        <v>553789.62333333341</v>
      </c>
      <c r="S20" s="44">
        <v>0.59035566103148429</v>
      </c>
      <c r="T20" s="54">
        <v>4.8713642515907755E-2</v>
      </c>
      <c r="U20" s="46">
        <v>0.95354914769770549</v>
      </c>
      <c r="V20" s="46">
        <v>4.6450852302294544E-2</v>
      </c>
      <c r="W20" s="46">
        <v>0.56293313741508733</v>
      </c>
      <c r="X20" s="55">
        <v>0.56293313741508733</v>
      </c>
      <c r="Y20" s="40">
        <v>6.7551976489810484</v>
      </c>
      <c r="Z20" s="19" t="s">
        <v>243</v>
      </c>
      <c r="AA20" s="46">
        <v>2.7422523616396941E-2</v>
      </c>
      <c r="AB20" s="46">
        <v>0.32907028339676331</v>
      </c>
      <c r="AC20" s="40">
        <v>257240</v>
      </c>
      <c r="AD20" s="40">
        <v>21436.666666666668</v>
      </c>
      <c r="AE20" s="50" t="s">
        <v>226</v>
      </c>
      <c r="AF20" s="56">
        <v>0.32907028339676331</v>
      </c>
      <c r="AG20" s="57" t="s">
        <v>220</v>
      </c>
      <c r="AH20" s="50" t="s">
        <v>221</v>
      </c>
      <c r="AI20" s="40"/>
    </row>
    <row r="21" spans="1:35" x14ac:dyDescent="0.25">
      <c r="A21" s="36" t="s">
        <v>19</v>
      </c>
      <c r="B21" s="37"/>
      <c r="C21" s="18">
        <v>570029.22435274336</v>
      </c>
      <c r="D21" s="38">
        <v>46774.647185897331</v>
      </c>
      <c r="E21" s="38">
        <v>47109.098403106109</v>
      </c>
      <c r="F21" s="38">
        <v>48623.5604991824</v>
      </c>
      <c r="G21" s="16">
        <v>47502.435362728611</v>
      </c>
      <c r="I21" s="18">
        <v>494544.44733333332</v>
      </c>
      <c r="J21" s="20">
        <v>31512.9</v>
      </c>
      <c r="Q21" s="43"/>
      <c r="S21" s="44"/>
      <c r="T21" s="45">
        <v>6.4526955956501236E-2</v>
      </c>
      <c r="U21" s="46"/>
      <c r="V21" s="46"/>
      <c r="W21" s="46"/>
      <c r="X21" s="47">
        <v>1.06485963283219</v>
      </c>
      <c r="Y21" s="61">
        <v>12.77831559398628</v>
      </c>
      <c r="Z21" s="20" t="s">
        <v>244</v>
      </c>
      <c r="AA21" s="46"/>
      <c r="AB21" s="46"/>
      <c r="AC21" s="40"/>
      <c r="AD21" s="40"/>
      <c r="AF21" s="48">
        <v>0.95859224838123036</v>
      </c>
      <c r="AG21" s="49" t="s">
        <v>220</v>
      </c>
      <c r="AH21" s="62" t="s">
        <v>221</v>
      </c>
    </row>
    <row r="22" spans="1:35" x14ac:dyDescent="0.25">
      <c r="A22" s="63" t="s">
        <v>245</v>
      </c>
      <c r="B22" s="59" t="s">
        <v>100</v>
      </c>
      <c r="C22" s="18">
        <v>506289.12990602548</v>
      </c>
      <c r="D22" s="52">
        <v>41783.642357123914</v>
      </c>
      <c r="E22" s="52">
        <v>42245.210629284244</v>
      </c>
      <c r="F22" s="52">
        <v>42543.42949009822</v>
      </c>
      <c r="G22" s="16">
        <v>42190.760825502126</v>
      </c>
      <c r="I22" s="18">
        <v>471151.2</v>
      </c>
      <c r="J22" s="19">
        <v>23630</v>
      </c>
      <c r="K22" s="40" t="s">
        <v>222</v>
      </c>
      <c r="L22" t="s">
        <v>223</v>
      </c>
      <c r="M22" s="41">
        <v>7426</v>
      </c>
      <c r="N22" s="42" t="s">
        <v>224</v>
      </c>
      <c r="O22" s="40">
        <v>34497.879618488631</v>
      </c>
      <c r="P22" s="53">
        <v>43059.633548085898</v>
      </c>
      <c r="Q22" s="43">
        <v>494781.2</v>
      </c>
      <c r="S22" s="44">
        <v>0.9772700434864926</v>
      </c>
      <c r="T22" s="54">
        <v>5.0153751067597833E-2</v>
      </c>
      <c r="U22" s="46">
        <v>0.95224151604790153</v>
      </c>
      <c r="V22" s="46">
        <v>4.7758483952098418E-2</v>
      </c>
      <c r="W22" s="46">
        <v>0.93059710779777638</v>
      </c>
      <c r="X22" s="55">
        <v>0.93059710779777638</v>
      </c>
      <c r="Y22" s="40">
        <v>11.167165293573316</v>
      </c>
      <c r="Z22" s="19" t="s">
        <v>246</v>
      </c>
      <c r="AA22" s="46">
        <v>4.667293568871618E-2</v>
      </c>
      <c r="AB22" s="46">
        <v>0.5600752282645941</v>
      </c>
      <c r="AC22" s="40">
        <v>236300</v>
      </c>
      <c r="AD22" s="40">
        <v>19691.666666666668</v>
      </c>
      <c r="AE22" s="50" t="s">
        <v>226</v>
      </c>
      <c r="AF22" s="56">
        <v>0.5600752282645941</v>
      </c>
      <c r="AG22" s="57" t="s">
        <v>220</v>
      </c>
      <c r="AH22" s="50" t="s">
        <v>221</v>
      </c>
    </row>
    <row r="23" spans="1:35" x14ac:dyDescent="0.25">
      <c r="A23" s="51" t="s">
        <v>23</v>
      </c>
      <c r="B23" s="1" t="s">
        <v>107</v>
      </c>
      <c r="C23" s="18">
        <v>412140.7186758414</v>
      </c>
      <c r="D23" s="52">
        <v>32679.864716492517</v>
      </c>
      <c r="E23" s="52">
        <v>36050.35049137794</v>
      </c>
      <c r="F23" s="52">
        <v>34304.964461089898</v>
      </c>
      <c r="G23" s="16">
        <v>34345.05988965345</v>
      </c>
      <c r="I23" s="18">
        <v>489705.74666666664</v>
      </c>
      <c r="J23" s="19">
        <v>24163</v>
      </c>
      <c r="K23" s="40" t="s">
        <v>222</v>
      </c>
      <c r="L23" t="s">
        <v>223</v>
      </c>
      <c r="M23" s="41">
        <v>7454</v>
      </c>
      <c r="N23" s="42" t="s">
        <v>224</v>
      </c>
      <c r="O23" s="40">
        <v>38926.349028436023</v>
      </c>
      <c r="P23" s="53">
        <v>31614.368299724054</v>
      </c>
      <c r="Q23" s="43">
        <v>513868.74666666664</v>
      </c>
      <c r="S23" s="44">
        <v>1.2468283850177804</v>
      </c>
      <c r="T23" s="54">
        <v>4.9341875533364513E-2</v>
      </c>
      <c r="U23" s="46">
        <v>0.95297826505943561</v>
      </c>
      <c r="V23" s="46">
        <v>4.702173494056433E-2</v>
      </c>
      <c r="W23" s="46">
        <v>1.1882003511811023</v>
      </c>
      <c r="X23" s="55">
        <v>1.1882003511811023</v>
      </c>
      <c r="Y23" s="40">
        <v>14.258404214173227</v>
      </c>
      <c r="Z23" s="19" t="s">
        <v>230</v>
      </c>
      <c r="AA23" s="46">
        <v>5.8628033836677959E-2</v>
      </c>
      <c r="AB23" s="46">
        <v>0.70353640604013545</v>
      </c>
      <c r="AC23" s="40">
        <v>241630</v>
      </c>
      <c r="AD23" s="40">
        <v>20135.833333333332</v>
      </c>
      <c r="AE23" s="50" t="s">
        <v>226</v>
      </c>
      <c r="AF23" s="56">
        <v>0.70353640604013545</v>
      </c>
      <c r="AG23" s="57" t="s">
        <v>220</v>
      </c>
      <c r="AH23" s="50" t="s">
        <v>221</v>
      </c>
    </row>
    <row r="24" spans="1:35" x14ac:dyDescent="0.25">
      <c r="A24" s="51" t="s">
        <v>24</v>
      </c>
      <c r="B24" s="5" t="s">
        <v>101</v>
      </c>
      <c r="C24" s="18">
        <v>361786.81483609485</v>
      </c>
      <c r="D24" s="52">
        <v>29171.208823987628</v>
      </c>
      <c r="E24" s="52">
        <v>29949.9438402659</v>
      </c>
      <c r="F24" s="52">
        <v>31325.551044770185</v>
      </c>
      <c r="G24" s="16">
        <v>30148.901236341237</v>
      </c>
      <c r="I24" s="18">
        <v>427574.38633333333</v>
      </c>
      <c r="J24" s="19">
        <v>21972</v>
      </c>
      <c r="K24" s="40" t="s">
        <v>227</v>
      </c>
      <c r="L24" t="s">
        <v>228</v>
      </c>
      <c r="M24" s="41">
        <v>6828</v>
      </c>
      <c r="N24" s="42" t="s">
        <v>224</v>
      </c>
      <c r="O24" s="40">
        <v>42438.541130856218</v>
      </c>
      <c r="P24" s="53">
        <v>34674.623579149651</v>
      </c>
      <c r="Q24" s="43">
        <v>449546.38633333333</v>
      </c>
      <c r="S24" s="44">
        <v>1.2425726087806637</v>
      </c>
      <c r="T24" s="54">
        <v>5.138754963416077E-2</v>
      </c>
      <c r="U24" s="46">
        <v>0.95112406490637869</v>
      </c>
      <c r="V24" s="46">
        <v>4.8875935093621287E-2</v>
      </c>
      <c r="W24" s="46">
        <v>1.1818407106047883</v>
      </c>
      <c r="X24" s="55">
        <v>1.1818407106047883</v>
      </c>
      <c r="Y24" s="40">
        <v>14.182088527257461</v>
      </c>
      <c r="Z24" s="19" t="s">
        <v>230</v>
      </c>
      <c r="AA24" s="46">
        <v>6.0731898175875397E-2</v>
      </c>
      <c r="AB24" s="46">
        <v>0.72878277811050485</v>
      </c>
      <c r="AC24" s="40">
        <v>219720</v>
      </c>
      <c r="AD24" s="40">
        <v>18310</v>
      </c>
      <c r="AE24" s="50" t="s">
        <v>226</v>
      </c>
      <c r="AF24" s="56">
        <v>0.72878277811050485</v>
      </c>
      <c r="AG24" s="57" t="s">
        <v>220</v>
      </c>
      <c r="AH24" s="50" t="s">
        <v>221</v>
      </c>
    </row>
    <row r="25" spans="1:35" x14ac:dyDescent="0.25">
      <c r="A25" s="51" t="s">
        <v>25</v>
      </c>
      <c r="B25" s="1" t="s">
        <v>247</v>
      </c>
      <c r="C25" s="18">
        <v>487408.45123593451</v>
      </c>
      <c r="D25" s="52">
        <v>39078.227114379944</v>
      </c>
      <c r="E25" s="52">
        <v>40790.447478542221</v>
      </c>
      <c r="F25" s="52">
        <v>41983.438216061455</v>
      </c>
      <c r="G25" s="16">
        <v>40617.370936327876</v>
      </c>
      <c r="I25" s="18">
        <v>489275.2423333333</v>
      </c>
      <c r="J25" s="19">
        <v>26383</v>
      </c>
      <c r="K25" s="40" t="s">
        <v>248</v>
      </c>
      <c r="L25" t="s">
        <v>249</v>
      </c>
      <c r="M25" s="41">
        <v>7448</v>
      </c>
      <c r="N25" s="42" t="s">
        <v>224</v>
      </c>
      <c r="O25" s="40">
        <v>40889.648049295771</v>
      </c>
      <c r="P25" s="53">
        <v>29134.671588987643</v>
      </c>
      <c r="Q25" s="43">
        <v>515658.2423333333</v>
      </c>
      <c r="S25" s="44">
        <v>1.0579591737192184</v>
      </c>
      <c r="T25" s="54">
        <v>5.3922613934399316E-2</v>
      </c>
      <c r="U25" s="46">
        <v>0.94883626822172384</v>
      </c>
      <c r="V25" s="46">
        <v>5.116373177827617E-2</v>
      </c>
      <c r="W25" s="46">
        <v>1.0038300343226818</v>
      </c>
      <c r="X25" s="55">
        <v>1.0038300343226818</v>
      </c>
      <c r="Y25" s="40">
        <v>12.045960411872182</v>
      </c>
      <c r="Z25" s="19" t="s">
        <v>250</v>
      </c>
      <c r="AA25" s="46">
        <v>5.4129139396536782E-2</v>
      </c>
      <c r="AB25" s="46">
        <v>0.64954967275844144</v>
      </c>
      <c r="AC25" s="40">
        <v>263830</v>
      </c>
      <c r="AD25" s="40">
        <v>21985.833333333332</v>
      </c>
      <c r="AE25" s="50" t="s">
        <v>226</v>
      </c>
      <c r="AF25" s="56">
        <v>0.64954967275844144</v>
      </c>
      <c r="AG25" s="57" t="s">
        <v>220</v>
      </c>
      <c r="AH25" s="50" t="s">
        <v>221</v>
      </c>
    </row>
    <row r="26" spans="1:35" x14ac:dyDescent="0.25">
      <c r="A26" s="51" t="s">
        <v>26</v>
      </c>
      <c r="B26" s="1" t="s">
        <v>123</v>
      </c>
      <c r="C26" s="18">
        <v>645216.53649471444</v>
      </c>
      <c r="D26" s="52">
        <v>52350.991296996814</v>
      </c>
      <c r="E26" s="52">
        <v>54677.819672175472</v>
      </c>
      <c r="F26" s="52">
        <v>54275.323154506339</v>
      </c>
      <c r="G26" s="16">
        <v>53768.04470789287</v>
      </c>
      <c r="I26" s="18">
        <v>484593.26</v>
      </c>
      <c r="J26" s="19">
        <v>24016</v>
      </c>
      <c r="K26" s="40" t="s">
        <v>222</v>
      </c>
      <c r="L26" t="s">
        <v>223</v>
      </c>
      <c r="M26" s="41">
        <v>7430</v>
      </c>
      <c r="N26" s="42" t="s">
        <v>224</v>
      </c>
      <c r="O26" s="40">
        <v>53969.369308411216</v>
      </c>
      <c r="P26" s="53">
        <v>33909.045687990343</v>
      </c>
      <c r="Q26" s="43">
        <v>508609.26</v>
      </c>
      <c r="S26" s="44">
        <v>0.788276851618118</v>
      </c>
      <c r="T26" s="54">
        <v>4.9559087965854086E-2</v>
      </c>
      <c r="U26" s="46">
        <v>0.95278104059686208</v>
      </c>
      <c r="V26" s="46">
        <v>4.7218959403137882E-2</v>
      </c>
      <c r="W26" s="46">
        <v>0.75105523896312876</v>
      </c>
      <c r="X26" s="55">
        <v>0.75105523896312876</v>
      </c>
      <c r="Y26" s="40">
        <v>9.0126628675575446</v>
      </c>
      <c r="Z26" s="19" t="s">
        <v>251</v>
      </c>
      <c r="AA26" s="46">
        <v>3.7221612654989258E-2</v>
      </c>
      <c r="AB26" s="46">
        <v>0.44665935185987105</v>
      </c>
      <c r="AC26" s="40">
        <v>240160</v>
      </c>
      <c r="AD26" s="40">
        <v>20013.333333333332</v>
      </c>
      <c r="AE26" s="50" t="s">
        <v>226</v>
      </c>
      <c r="AF26" s="56">
        <v>0.44665935185987105</v>
      </c>
      <c r="AG26" s="57" t="s">
        <v>220</v>
      </c>
      <c r="AH26" s="50" t="s">
        <v>221</v>
      </c>
    </row>
    <row r="27" spans="1:35" x14ac:dyDescent="0.25">
      <c r="A27" s="51" t="s">
        <v>22</v>
      </c>
      <c r="B27" s="1" t="s">
        <v>124</v>
      </c>
      <c r="C27" s="18">
        <v>932900.75203771668</v>
      </c>
      <c r="D27" s="52">
        <v>80361.978678899701</v>
      </c>
      <c r="E27" s="52">
        <v>72467.461842268807</v>
      </c>
      <c r="F27" s="52">
        <v>80395.747488260648</v>
      </c>
      <c r="G27" s="16">
        <v>77741.72933647639</v>
      </c>
      <c r="I27" s="18">
        <v>471151.2</v>
      </c>
      <c r="J27" s="19">
        <v>7426</v>
      </c>
      <c r="K27" s="40" t="s">
        <v>232</v>
      </c>
      <c r="L27" t="s">
        <v>224</v>
      </c>
      <c r="M27" s="41">
        <v>7426</v>
      </c>
      <c r="N27" s="42" t="s">
        <v>224</v>
      </c>
      <c r="O27" s="40">
        <v>49171.5</v>
      </c>
      <c r="P27" s="53">
        <v>38867.546923076923</v>
      </c>
      <c r="Q27" s="43">
        <v>478577.2</v>
      </c>
      <c r="S27" s="44">
        <v>0.51299905049347783</v>
      </c>
      <c r="T27" s="54">
        <v>1.5761394643587875E-2</v>
      </c>
      <c r="U27" s="46">
        <v>0.98448317220293824</v>
      </c>
      <c r="V27" s="46">
        <v>1.551682779706179E-2</v>
      </c>
      <c r="W27" s="46">
        <v>0.50503893256691423</v>
      </c>
      <c r="X27" s="55">
        <v>0.50503893256691423</v>
      </c>
      <c r="Y27" s="40">
        <v>6.0604671908029717</v>
      </c>
      <c r="Z27" s="19" t="s">
        <v>252</v>
      </c>
      <c r="AA27" s="46">
        <v>7.9601179265635005E-3</v>
      </c>
      <c r="AB27" s="46">
        <v>9.5521415118762013E-2</v>
      </c>
      <c r="AC27" s="40">
        <v>74260</v>
      </c>
      <c r="AD27" s="40">
        <v>6188.333333333333</v>
      </c>
      <c r="AE27" s="50" t="s">
        <v>226</v>
      </c>
      <c r="AF27" s="56">
        <v>9.5521415118762013E-2</v>
      </c>
      <c r="AG27" s="57" t="s">
        <v>220</v>
      </c>
      <c r="AH27" s="50" t="s">
        <v>221</v>
      </c>
      <c r="AI27" s="40"/>
    </row>
    <row r="28" spans="1:35" x14ac:dyDescent="0.25">
      <c r="A28" s="51" t="s">
        <v>27</v>
      </c>
      <c r="B28" s="1" t="s">
        <v>126</v>
      </c>
      <c r="C28" s="18">
        <v>357288.76194295316</v>
      </c>
      <c r="D28" s="52">
        <v>30349.43671531415</v>
      </c>
      <c r="E28" s="52">
        <v>28904.209545008292</v>
      </c>
      <c r="F28" s="52">
        <v>30068.544225415848</v>
      </c>
      <c r="G28" s="16">
        <v>29774.063495246097</v>
      </c>
      <c r="I28" s="18">
        <v>484474.58499999996</v>
      </c>
      <c r="J28" s="21">
        <v>56838</v>
      </c>
      <c r="K28" s="40" t="s">
        <v>237</v>
      </c>
      <c r="L28" t="s">
        <v>238</v>
      </c>
      <c r="M28" s="20">
        <v>7428</v>
      </c>
      <c r="N28" s="42" t="s">
        <v>224</v>
      </c>
      <c r="O28" s="40">
        <v>48309.37416243655</v>
      </c>
      <c r="P28" s="53">
        <v>25695.074177101964</v>
      </c>
      <c r="Q28" s="43">
        <v>541312.58499999996</v>
      </c>
      <c r="S28" s="44">
        <v>1.5150562868429349</v>
      </c>
      <c r="T28" s="54">
        <v>0.11731884759238713</v>
      </c>
      <c r="U28" s="46">
        <v>0.89499967010742965</v>
      </c>
      <c r="V28" s="46">
        <v>0.1050003298925703</v>
      </c>
      <c r="W28" s="46">
        <v>1.3559748769186142</v>
      </c>
      <c r="X28" s="55">
        <v>1.3559748769186142</v>
      </c>
      <c r="Y28" s="40">
        <v>16.271698523023371</v>
      </c>
      <c r="Z28" s="19" t="s">
        <v>225</v>
      </c>
      <c r="AA28" s="46">
        <v>0.15908140992432079</v>
      </c>
      <c r="AB28" s="46">
        <v>1.9089769190918495</v>
      </c>
      <c r="AC28" s="40">
        <v>568380</v>
      </c>
      <c r="AD28" s="40">
        <v>47365</v>
      </c>
      <c r="AE28" s="60" t="s">
        <v>239</v>
      </c>
      <c r="AF28" s="56">
        <v>1.9089769190918495</v>
      </c>
      <c r="AG28" s="19" t="s">
        <v>240</v>
      </c>
      <c r="AH28" s="60" t="s">
        <v>241</v>
      </c>
    </row>
    <row r="29" spans="1:35" x14ac:dyDescent="0.25">
      <c r="A29" s="51" t="s">
        <v>28</v>
      </c>
      <c r="B29" s="1" t="s">
        <v>132</v>
      </c>
      <c r="C29" s="18">
        <v>297250.95962177857</v>
      </c>
      <c r="D29" s="52">
        <v>23175.00275806733</v>
      </c>
      <c r="E29" s="52">
        <v>25739.841091668477</v>
      </c>
      <c r="F29" s="52">
        <v>25397.896055708836</v>
      </c>
      <c r="G29" s="16">
        <v>24770.913301814882</v>
      </c>
      <c r="I29" s="18">
        <v>514272.02200000006</v>
      </c>
      <c r="J29" s="21">
        <v>82069</v>
      </c>
      <c r="K29" s="40" t="s">
        <v>237</v>
      </c>
      <c r="L29" t="s">
        <v>238</v>
      </c>
      <c r="M29" s="64">
        <v>32627</v>
      </c>
      <c r="N29" s="42" t="s">
        <v>235</v>
      </c>
      <c r="O29" s="40">
        <v>34251.548762677485</v>
      </c>
      <c r="P29" s="53">
        <v>37152.189099868592</v>
      </c>
      <c r="Q29" s="43">
        <v>596341.02200000011</v>
      </c>
      <c r="S29" s="44">
        <v>2.0061870372387798</v>
      </c>
      <c r="T29" s="54">
        <v>0.15958285982743972</v>
      </c>
      <c r="U29" s="46">
        <v>0.86237908013646591</v>
      </c>
      <c r="V29" s="46">
        <v>0.13762091986353403</v>
      </c>
      <c r="W29" s="46">
        <v>1.7300937317556806</v>
      </c>
      <c r="X29" s="55">
        <v>1.7300937317556806</v>
      </c>
      <c r="Y29" s="40">
        <v>20.761124781068169</v>
      </c>
      <c r="Z29" s="19" t="s">
        <v>253</v>
      </c>
      <c r="AA29" s="46">
        <v>0.27609330548309885</v>
      </c>
      <c r="AB29" s="46">
        <v>3.3131196657971862</v>
      </c>
      <c r="AC29" s="40">
        <v>820690</v>
      </c>
      <c r="AD29" s="40">
        <v>68390.833333333328</v>
      </c>
      <c r="AE29" s="60" t="s">
        <v>239</v>
      </c>
      <c r="AF29" s="56">
        <v>3.3131196657971862</v>
      </c>
      <c r="AG29" s="19" t="s">
        <v>254</v>
      </c>
      <c r="AH29" s="60" t="s">
        <v>241</v>
      </c>
    </row>
    <row r="30" spans="1:35" x14ac:dyDescent="0.25">
      <c r="A30" s="51" t="s">
        <v>20</v>
      </c>
      <c r="B30" s="1" t="s">
        <v>140</v>
      </c>
      <c r="C30" s="18">
        <v>436582.14545268379</v>
      </c>
      <c r="D30" s="52">
        <v>34732.604625585569</v>
      </c>
      <c r="E30" s="52">
        <v>37140.804387763128</v>
      </c>
      <c r="F30" s="52">
        <v>37272.127349822258</v>
      </c>
      <c r="G30" s="16">
        <v>36381.845454390314</v>
      </c>
      <c r="I30" s="18">
        <v>497634.81</v>
      </c>
      <c r="J30" s="19">
        <v>24391</v>
      </c>
      <c r="K30" s="40" t="s">
        <v>222</v>
      </c>
      <c r="L30" s="40" t="s">
        <v>223</v>
      </c>
      <c r="M30" s="41">
        <v>7467</v>
      </c>
      <c r="N30" s="41" t="s">
        <v>224</v>
      </c>
      <c r="O30" s="40">
        <v>93192.589148936182</v>
      </c>
      <c r="P30" s="53">
        <v>36057.041994535517</v>
      </c>
      <c r="Q30" s="43">
        <v>522025.81</v>
      </c>
      <c r="S30" s="44">
        <v>1.1957103959410005</v>
      </c>
      <c r="T30" s="54">
        <v>4.9013854155419714E-2</v>
      </c>
      <c r="U30" s="46">
        <v>0.95327625658968851</v>
      </c>
      <c r="V30" s="46">
        <v>4.6723743410311457E-2</v>
      </c>
      <c r="W30" s="46">
        <v>1.1398423302080112</v>
      </c>
      <c r="X30" s="55">
        <v>1.1398423302080112</v>
      </c>
      <c r="Y30" s="40">
        <v>13.678107962496137</v>
      </c>
      <c r="Z30" s="19" t="s">
        <v>230</v>
      </c>
      <c r="AA30" s="46">
        <v>5.5868065732989219E-2</v>
      </c>
      <c r="AB30" s="46">
        <v>0.67041678879587074</v>
      </c>
      <c r="AC30" s="40">
        <v>243910</v>
      </c>
      <c r="AD30" s="40">
        <v>20325.833333333332</v>
      </c>
      <c r="AE30" s="50" t="s">
        <v>226</v>
      </c>
      <c r="AF30" s="56">
        <v>0.67041678879587074</v>
      </c>
      <c r="AG30" s="57" t="s">
        <v>220</v>
      </c>
      <c r="AH30" s="50" t="s">
        <v>221</v>
      </c>
    </row>
    <row r="31" spans="1:35" x14ac:dyDescent="0.25">
      <c r="A31" s="51" t="s">
        <v>21</v>
      </c>
      <c r="B31" s="1" t="s">
        <v>141</v>
      </c>
      <c r="C31" s="18">
        <v>571178.07088046428</v>
      </c>
      <c r="D31" s="52">
        <v>46072.845057103936</v>
      </c>
      <c r="E31" s="52">
        <v>47717.144624216504</v>
      </c>
      <c r="F31" s="52">
        <v>49004.52803879563</v>
      </c>
      <c r="G31" s="16">
        <v>47598.172573372023</v>
      </c>
      <c r="I31" s="18">
        <v>492425.76</v>
      </c>
      <c r="J31" s="19">
        <v>24241</v>
      </c>
      <c r="K31" s="40" t="s">
        <v>222</v>
      </c>
      <c r="L31" t="s">
        <v>223</v>
      </c>
      <c r="M31" s="41">
        <v>7443</v>
      </c>
      <c r="N31" s="41" t="s">
        <v>224</v>
      </c>
      <c r="O31" s="40">
        <v>96877.441055900621</v>
      </c>
      <c r="P31" s="53">
        <v>36811.442935196952</v>
      </c>
      <c r="Q31" s="43">
        <v>516666.76</v>
      </c>
      <c r="S31" s="44">
        <v>0.90456336883445876</v>
      </c>
      <c r="T31" s="54">
        <v>4.9227725210801321E-2</v>
      </c>
      <c r="U31" s="46">
        <v>0.95308194395939072</v>
      </c>
      <c r="V31" s="46">
        <v>4.6918056040609231E-2</v>
      </c>
      <c r="W31" s="46">
        <v>0.86212301400320135</v>
      </c>
      <c r="X31" s="55">
        <v>0.86212301400320135</v>
      </c>
      <c r="Y31" s="40">
        <v>10.345476168038415</v>
      </c>
      <c r="Z31" s="19" t="s">
        <v>236</v>
      </c>
      <c r="AA31" s="46">
        <v>4.244035483125741E-2</v>
      </c>
      <c r="AB31" s="46">
        <v>0.50928425797508892</v>
      </c>
      <c r="AC31" s="40">
        <v>242410</v>
      </c>
      <c r="AD31" s="40">
        <v>20200.833333333332</v>
      </c>
      <c r="AE31" s="50" t="s">
        <v>226</v>
      </c>
      <c r="AF31" s="56">
        <v>0.50928425797508892</v>
      </c>
      <c r="AG31" s="57" t="s">
        <v>220</v>
      </c>
      <c r="AH31" s="50" t="s">
        <v>221</v>
      </c>
    </row>
    <row r="32" spans="1:35" s="8" customFormat="1" x14ac:dyDescent="0.25">
      <c r="A32" s="65" t="s">
        <v>88</v>
      </c>
      <c r="B32" s="66" t="s">
        <v>111</v>
      </c>
      <c r="C32" s="19">
        <v>705399.4703272644</v>
      </c>
      <c r="D32" s="67">
        <v>58597.772763792447</v>
      </c>
      <c r="E32" s="67">
        <v>57408.689787582371</v>
      </c>
      <c r="F32" s="67">
        <v>60343.405030441281</v>
      </c>
      <c r="G32" s="17">
        <v>58783.289193938697</v>
      </c>
      <c r="H32" s="68"/>
      <c r="I32" s="19">
        <v>507410.38333333336</v>
      </c>
      <c r="J32" s="19">
        <v>26650</v>
      </c>
      <c r="K32" s="69" t="s">
        <v>248</v>
      </c>
      <c r="L32" s="8" t="s">
        <v>249</v>
      </c>
      <c r="M32" s="20">
        <v>8010</v>
      </c>
      <c r="N32" s="70" t="s">
        <v>224</v>
      </c>
      <c r="O32" s="69">
        <v>49444.011330696711</v>
      </c>
      <c r="P32" s="71">
        <v>51259.339891670141</v>
      </c>
      <c r="Q32" s="43">
        <v>534060.3833333333</v>
      </c>
      <c r="R32" s="68"/>
      <c r="S32" s="44">
        <v>0.75710346519761396</v>
      </c>
      <c r="T32" s="54">
        <v>5.2521589773011801E-2</v>
      </c>
      <c r="U32" s="46">
        <v>0.95009927560313645</v>
      </c>
      <c r="V32" s="46">
        <v>4.9900724396863619E-2</v>
      </c>
      <c r="W32" s="46">
        <v>0.71932345384087748</v>
      </c>
      <c r="X32" s="56">
        <v>0.71932345384087748</v>
      </c>
      <c r="Y32" s="40">
        <v>8.6318814460905298</v>
      </c>
      <c r="Z32" s="19" t="s">
        <v>251</v>
      </c>
      <c r="AA32" s="46">
        <v>3.7780011356736559E-2</v>
      </c>
      <c r="AB32" s="46">
        <v>0.45336013628083871</v>
      </c>
      <c r="AC32" s="40">
        <v>266500</v>
      </c>
      <c r="AD32" s="40">
        <v>22208.333333333332</v>
      </c>
      <c r="AE32" s="50" t="s">
        <v>226</v>
      </c>
      <c r="AF32" s="56">
        <v>0.45336013628083871</v>
      </c>
      <c r="AG32" s="57" t="s">
        <v>220</v>
      </c>
      <c r="AH32" s="50" t="s">
        <v>221</v>
      </c>
      <c r="AI32" s="69"/>
    </row>
    <row r="33" spans="1:34" x14ac:dyDescent="0.25">
      <c r="A33" s="36" t="s">
        <v>89</v>
      </c>
      <c r="B33" s="6"/>
      <c r="C33" s="18">
        <v>352659.58018219209</v>
      </c>
      <c r="D33" s="38">
        <v>28685.960001955224</v>
      </c>
      <c r="E33" s="38">
        <v>29150.512441161292</v>
      </c>
      <c r="F33" s="38">
        <v>30328.422602431507</v>
      </c>
      <c r="G33" s="16">
        <v>29388.298348516008</v>
      </c>
      <c r="I33" s="18">
        <v>491226.10233333334</v>
      </c>
      <c r="J33" s="20">
        <v>31164.285714285714</v>
      </c>
      <c r="Q33" s="43"/>
      <c r="S33" s="44"/>
      <c r="T33" s="45">
        <v>6.3526040725777957E-2</v>
      </c>
      <c r="U33" s="46"/>
      <c r="V33" s="46"/>
      <c r="W33" s="46"/>
      <c r="X33" s="47">
        <v>1.4841519515303472</v>
      </c>
      <c r="Y33" s="41">
        <v>17.809823418364164</v>
      </c>
      <c r="Z33" s="20"/>
      <c r="AA33" s="46"/>
      <c r="AB33" s="46"/>
      <c r="AC33" s="40"/>
      <c r="AD33" s="40"/>
      <c r="AF33" s="48">
        <v>1.1348918138104878</v>
      </c>
      <c r="AG33" s="20" t="s">
        <v>240</v>
      </c>
      <c r="AH33" s="60" t="s">
        <v>241</v>
      </c>
    </row>
    <row r="34" spans="1:34" x14ac:dyDescent="0.25">
      <c r="A34" s="51" t="s">
        <v>33</v>
      </c>
      <c r="B34" s="1" t="s">
        <v>102</v>
      </c>
      <c r="C34" s="18">
        <v>366576.96993518807</v>
      </c>
      <c r="D34" s="52">
        <v>29138.337167082722</v>
      </c>
      <c r="E34" s="52">
        <v>31862.672584716067</v>
      </c>
      <c r="F34" s="52">
        <v>30643.232731998229</v>
      </c>
      <c r="G34" s="16">
        <v>30548.080827932339</v>
      </c>
      <c r="I34" s="18">
        <v>483158.36999999994</v>
      </c>
      <c r="J34" s="19">
        <v>32533</v>
      </c>
      <c r="K34" s="40" t="s">
        <v>234</v>
      </c>
      <c r="L34" t="s">
        <v>235</v>
      </c>
      <c r="M34" s="41">
        <v>7457</v>
      </c>
      <c r="N34" s="42" t="s">
        <v>224</v>
      </c>
      <c r="O34" s="40">
        <v>136962.12435114503</v>
      </c>
      <c r="P34" s="53">
        <v>41058.41567622951</v>
      </c>
      <c r="Q34" s="43">
        <v>515691.36999999994</v>
      </c>
      <c r="S34" s="44">
        <v>1.4067751449066093</v>
      </c>
      <c r="T34" s="54">
        <v>6.7334029626766073E-2</v>
      </c>
      <c r="U34" s="46">
        <v>0.93691381727020173</v>
      </c>
      <c r="V34" s="46">
        <v>6.3086182729798254E-2</v>
      </c>
      <c r="W34" s="46">
        <v>1.3180270710552924</v>
      </c>
      <c r="X34" s="55">
        <v>1.3180270710552924</v>
      </c>
      <c r="Y34" s="40">
        <v>15.816324852663509</v>
      </c>
      <c r="Z34" s="19" t="s">
        <v>225</v>
      </c>
      <c r="AA34" s="46">
        <v>8.8748073851316778E-2</v>
      </c>
      <c r="AB34" s="46">
        <v>1.0649768862158013</v>
      </c>
      <c r="AC34" s="40">
        <v>325330</v>
      </c>
      <c r="AD34" s="40">
        <v>27110.833333333332</v>
      </c>
      <c r="AE34" s="60" t="s">
        <v>239</v>
      </c>
      <c r="AF34" s="56">
        <v>1.0649768862158013</v>
      </c>
      <c r="AG34" s="72" t="s">
        <v>240</v>
      </c>
      <c r="AH34" s="60" t="s">
        <v>241</v>
      </c>
    </row>
    <row r="35" spans="1:34" x14ac:dyDescent="0.25">
      <c r="A35" s="51" t="s">
        <v>34</v>
      </c>
      <c r="B35" s="1" t="s">
        <v>106</v>
      </c>
      <c r="C35" s="18">
        <v>345429.09165723273</v>
      </c>
      <c r="D35" s="52">
        <v>28747.68911335765</v>
      </c>
      <c r="E35" s="52">
        <v>28483.256851435213</v>
      </c>
      <c r="F35" s="52">
        <v>29126.326949515329</v>
      </c>
      <c r="G35" s="16">
        <v>28785.757638102728</v>
      </c>
      <c r="I35" s="18">
        <v>488369.69</v>
      </c>
      <c r="J35" s="19">
        <v>24125</v>
      </c>
      <c r="K35" s="40" t="s">
        <v>222</v>
      </c>
      <c r="L35" t="s">
        <v>223</v>
      </c>
      <c r="M35" s="41">
        <v>7484</v>
      </c>
      <c r="N35" s="42" t="s">
        <v>224</v>
      </c>
      <c r="O35" s="40">
        <v>41128.382084367244</v>
      </c>
      <c r="P35" s="53">
        <v>31102.830910135312</v>
      </c>
      <c r="Q35" s="43">
        <v>512494.69</v>
      </c>
      <c r="S35" s="44">
        <v>1.4836465786400685</v>
      </c>
      <c r="T35" s="54">
        <v>4.9399052590671629E-2</v>
      </c>
      <c r="U35" s="46">
        <v>0.95292634153926548</v>
      </c>
      <c r="V35" s="46">
        <v>4.707365846073449E-2</v>
      </c>
      <c r="W35" s="46">
        <v>1.4138059063207287</v>
      </c>
      <c r="X35" s="55">
        <v>1.4138059063207287</v>
      </c>
      <c r="Y35" s="40">
        <v>16.965670875848744</v>
      </c>
      <c r="Z35" s="19" t="s">
        <v>219</v>
      </c>
      <c r="AA35" s="46">
        <v>6.9840672319339839E-2</v>
      </c>
      <c r="AB35" s="46">
        <v>0.83808806783207812</v>
      </c>
      <c r="AC35" s="40">
        <v>241250</v>
      </c>
      <c r="AD35" s="40">
        <v>20104.166666666668</v>
      </c>
      <c r="AE35" s="50" t="s">
        <v>226</v>
      </c>
      <c r="AF35" s="56">
        <v>0.83808806783207812</v>
      </c>
      <c r="AG35" s="57" t="s">
        <v>220</v>
      </c>
      <c r="AH35" s="50" t="s">
        <v>221</v>
      </c>
    </row>
    <row r="36" spans="1:34" x14ac:dyDescent="0.25">
      <c r="A36" s="51" t="s">
        <v>32</v>
      </c>
      <c r="B36" s="59" t="s">
        <v>94</v>
      </c>
      <c r="C36" s="18">
        <v>376406.655037091</v>
      </c>
      <c r="D36" s="52">
        <v>30617.138553685025</v>
      </c>
      <c r="E36" s="52">
        <v>30983.341771668434</v>
      </c>
      <c r="F36" s="52">
        <v>32501.183433919283</v>
      </c>
      <c r="G36" s="16">
        <v>31367.221253090916</v>
      </c>
      <c r="I36" s="18">
        <v>471636.03749999992</v>
      </c>
      <c r="J36" s="19">
        <v>23644</v>
      </c>
      <c r="K36" s="40" t="s">
        <v>222</v>
      </c>
      <c r="L36" t="s">
        <v>223</v>
      </c>
      <c r="M36" s="41">
        <v>7433</v>
      </c>
      <c r="N36" s="42" t="s">
        <v>224</v>
      </c>
      <c r="O36" s="40">
        <v>50140.6554272703</v>
      </c>
      <c r="P36" s="53">
        <v>35150.943474326778</v>
      </c>
      <c r="Q36" s="43">
        <v>495280.03749999992</v>
      </c>
      <c r="S36" s="44">
        <v>1.3158110540080519</v>
      </c>
      <c r="T36" s="54">
        <v>5.0131877380129169E-2</v>
      </c>
      <c r="U36" s="46">
        <v>0.95226135073130214</v>
      </c>
      <c r="V36" s="46">
        <v>4.7738649268697822E-2</v>
      </c>
      <c r="W36" s="46">
        <v>1.2529960115968859</v>
      </c>
      <c r="X36" s="55">
        <v>1.2529960115968859</v>
      </c>
      <c r="Y36" s="40">
        <v>15.035952139162632</v>
      </c>
      <c r="Z36" s="19" t="s">
        <v>242</v>
      </c>
      <c r="AA36" s="46">
        <v>6.2815042411165992E-2</v>
      </c>
      <c r="AB36" s="46">
        <v>0.75378050893399196</v>
      </c>
      <c r="AC36" s="40">
        <v>236440</v>
      </c>
      <c r="AD36" s="40">
        <v>19703.333333333332</v>
      </c>
      <c r="AE36" s="50" t="s">
        <v>226</v>
      </c>
      <c r="AF36" s="56">
        <v>0.75378050893399196</v>
      </c>
      <c r="AG36" s="57" t="s">
        <v>220</v>
      </c>
      <c r="AH36" s="50" t="s">
        <v>221</v>
      </c>
    </row>
    <row r="37" spans="1:34" x14ac:dyDescent="0.25">
      <c r="A37" s="51" t="s">
        <v>29</v>
      </c>
      <c r="B37" s="1" t="s">
        <v>133</v>
      </c>
      <c r="C37" s="18">
        <v>300141.89457347518</v>
      </c>
      <c r="D37" s="52">
        <v>24647.731633620784</v>
      </c>
      <c r="E37" s="52">
        <v>24795.79210117595</v>
      </c>
      <c r="F37" s="52">
        <v>25591.949908572064</v>
      </c>
      <c r="G37" s="16">
        <v>25011.824547789598</v>
      </c>
      <c r="I37" s="18">
        <v>452338.97249999997</v>
      </c>
      <c r="J37" s="19">
        <v>32441</v>
      </c>
      <c r="K37" s="40" t="s">
        <v>234</v>
      </c>
      <c r="L37" t="s">
        <v>235</v>
      </c>
      <c r="M37" s="64">
        <v>32441</v>
      </c>
      <c r="N37" s="42" t="s">
        <v>235</v>
      </c>
      <c r="O37" s="40">
        <v>78679.405500000008</v>
      </c>
      <c r="P37" s="53">
        <v>21531.157219251338</v>
      </c>
      <c r="Q37" s="43">
        <v>484779.97249999997</v>
      </c>
      <c r="S37" s="44">
        <v>1.6151692958056048</v>
      </c>
      <c r="T37" s="54">
        <v>7.1718339502572934E-2</v>
      </c>
      <c r="U37" s="46">
        <v>0.93308098139305873</v>
      </c>
      <c r="V37" s="46">
        <v>6.6919018606941327E-2</v>
      </c>
      <c r="W37" s="46">
        <v>1.5070837516462292</v>
      </c>
      <c r="X37" s="55">
        <v>1.5070837516462292</v>
      </c>
      <c r="Y37" s="40">
        <v>18.08500501975475</v>
      </c>
      <c r="Z37" s="19" t="s">
        <v>231</v>
      </c>
      <c r="AA37" s="46">
        <v>0.10808554415937557</v>
      </c>
      <c r="AB37" s="46">
        <v>1.297026529912507</v>
      </c>
      <c r="AC37" s="40">
        <v>324410</v>
      </c>
      <c r="AD37" s="40">
        <v>27034.166666666668</v>
      </c>
      <c r="AE37" s="60" t="s">
        <v>239</v>
      </c>
      <c r="AF37" s="56">
        <v>1.297026529912507</v>
      </c>
      <c r="AG37" s="19" t="s">
        <v>240</v>
      </c>
      <c r="AH37" s="60" t="s">
        <v>241</v>
      </c>
    </row>
    <row r="38" spans="1:34" x14ac:dyDescent="0.25">
      <c r="A38" s="51" t="s">
        <v>30</v>
      </c>
      <c r="B38" s="1" t="s">
        <v>139</v>
      </c>
      <c r="C38" s="18">
        <v>289349.89131829841</v>
      </c>
      <c r="D38" s="52">
        <v>23634.907778356435</v>
      </c>
      <c r="E38" s="52">
        <v>24040.106709064781</v>
      </c>
      <c r="F38" s="52">
        <v>24662.458342153397</v>
      </c>
      <c r="G38" s="16">
        <v>24112.490943191533</v>
      </c>
      <c r="I38" s="18">
        <v>559823.17000000004</v>
      </c>
      <c r="J38" s="19">
        <v>33093</v>
      </c>
      <c r="K38" s="40" t="s">
        <v>234</v>
      </c>
      <c r="L38" t="s">
        <v>235</v>
      </c>
      <c r="M38" s="64">
        <v>33093</v>
      </c>
      <c r="N38" s="42" t="s">
        <v>235</v>
      </c>
      <c r="O38" s="40">
        <v>18954.935483870966</v>
      </c>
      <c r="P38" s="53">
        <v>9823.6005228758186</v>
      </c>
      <c r="Q38" s="43">
        <v>592916.17000000004</v>
      </c>
      <c r="S38" s="44">
        <v>2.0491321676280312</v>
      </c>
      <c r="T38" s="54">
        <v>5.9113308940035469E-2</v>
      </c>
      <c r="U38" s="46">
        <v>0.94418603898085629</v>
      </c>
      <c r="V38" s="46">
        <v>5.581396101914373E-2</v>
      </c>
      <c r="W38" s="46">
        <v>1.9347619847009667</v>
      </c>
      <c r="X38" s="55">
        <v>1.9347619847009667</v>
      </c>
      <c r="Y38" s="40">
        <v>23.2171438164116</v>
      </c>
      <c r="Z38" s="19" t="s">
        <v>255</v>
      </c>
      <c r="AA38" s="46">
        <v>0.11437018292706443</v>
      </c>
      <c r="AB38" s="46">
        <v>1.3724421951247732</v>
      </c>
      <c r="AC38" s="40">
        <v>330930</v>
      </c>
      <c r="AD38" s="40">
        <v>27577.5</v>
      </c>
      <c r="AE38" s="60" t="s">
        <v>239</v>
      </c>
      <c r="AF38" s="56">
        <v>1.3724421951247732</v>
      </c>
      <c r="AG38" s="19" t="s">
        <v>240</v>
      </c>
      <c r="AH38" s="60" t="s">
        <v>241</v>
      </c>
    </row>
    <row r="39" spans="1:34" x14ac:dyDescent="0.25">
      <c r="A39" s="51" t="s">
        <v>31</v>
      </c>
      <c r="B39" s="1" t="s">
        <v>142</v>
      </c>
      <c r="C39" s="18">
        <v>326820.2261125379</v>
      </c>
      <c r="D39" s="52">
        <v>26344.726643139253</v>
      </c>
      <c r="E39" s="52">
        <v>26715.530602368188</v>
      </c>
      <c r="F39" s="52">
        <v>28644.799282627038</v>
      </c>
      <c r="G39" s="16">
        <v>27235.018842711492</v>
      </c>
      <c r="I39" s="18">
        <v>487043.12616666668</v>
      </c>
      <c r="J39" s="19">
        <v>47800</v>
      </c>
      <c r="K39" s="40" t="s">
        <v>256</v>
      </c>
      <c r="L39" t="s">
        <v>257</v>
      </c>
      <c r="M39" s="64">
        <v>47800</v>
      </c>
      <c r="N39" s="42" t="s">
        <v>257</v>
      </c>
      <c r="O39" s="40">
        <v>83732.902842105264</v>
      </c>
      <c r="P39" s="53">
        <v>113184.65782178217</v>
      </c>
      <c r="Q39" s="43">
        <v>534843.12616666663</v>
      </c>
      <c r="S39" s="44">
        <v>1.6365055875779786</v>
      </c>
      <c r="T39" s="54">
        <v>9.8143259666173363E-2</v>
      </c>
      <c r="U39" s="46">
        <v>0.91062799976024256</v>
      </c>
      <c r="V39" s="46">
        <v>8.937200023975754E-2</v>
      </c>
      <c r="W39" s="46">
        <v>1.4902478098125951</v>
      </c>
      <c r="X39" s="55">
        <v>1.4902478098125951</v>
      </c>
      <c r="Y39" s="40">
        <v>17.882973717751142</v>
      </c>
      <c r="Z39" s="19" t="s">
        <v>231</v>
      </c>
      <c r="AA39" s="46">
        <v>0.14625777776538365</v>
      </c>
      <c r="AB39" s="46">
        <v>1.7550933331846037</v>
      </c>
      <c r="AC39" s="40">
        <v>478000</v>
      </c>
      <c r="AD39" s="40">
        <v>39833.333333333336</v>
      </c>
      <c r="AE39" s="60" t="s">
        <v>239</v>
      </c>
      <c r="AF39" s="56">
        <v>1.7550933331846037</v>
      </c>
      <c r="AG39" s="19" t="s">
        <v>240</v>
      </c>
      <c r="AH39" s="60" t="s">
        <v>241</v>
      </c>
    </row>
    <row r="40" spans="1:34" x14ac:dyDescent="0.25">
      <c r="A40" s="51" t="s">
        <v>35</v>
      </c>
      <c r="B40" s="1" t="s">
        <v>149</v>
      </c>
      <c r="C40" s="18">
        <v>340931.85855557903</v>
      </c>
      <c r="D40" s="52">
        <v>27594.162120379253</v>
      </c>
      <c r="E40" s="52">
        <v>28203.791289105277</v>
      </c>
      <c r="F40" s="52">
        <v>29435.011229410225</v>
      </c>
      <c r="G40" s="16">
        <v>28410.98821296492</v>
      </c>
      <c r="I40" s="18">
        <v>501899.81</v>
      </c>
      <c r="J40" s="19">
        <v>24514</v>
      </c>
      <c r="K40" s="40" t="s">
        <v>222</v>
      </c>
      <c r="L40" t="s">
        <v>223</v>
      </c>
      <c r="M40" s="41">
        <v>8029</v>
      </c>
      <c r="N40" s="42" t="s">
        <v>224</v>
      </c>
      <c r="O40" s="40">
        <v>44551.881997439181</v>
      </c>
      <c r="P40" s="53">
        <v>33883.588027607118</v>
      </c>
      <c r="Q40" s="43">
        <v>526413.81000000006</v>
      </c>
      <c r="S40" s="44">
        <v>1.54404405686887</v>
      </c>
      <c r="T40" s="54">
        <v>4.884241737409703E-2</v>
      </c>
      <c r="U40" s="46">
        <v>0.95343207276420039</v>
      </c>
      <c r="V40" s="46">
        <v>4.6567927235799528E-2</v>
      </c>
      <c r="W40" s="46">
        <v>1.4721411255797316</v>
      </c>
      <c r="X40" s="55">
        <v>1.4721411255797316</v>
      </c>
      <c r="Y40" s="40">
        <v>17.665693506956782</v>
      </c>
      <c r="Z40" s="19" t="s">
        <v>231</v>
      </c>
      <c r="AA40" s="46">
        <v>7.1902931289138244E-2</v>
      </c>
      <c r="AB40" s="46">
        <v>0.86283517546965904</v>
      </c>
      <c r="AC40" s="40">
        <v>245140</v>
      </c>
      <c r="AD40" s="40">
        <v>20428.333333333332</v>
      </c>
      <c r="AE40" s="50" t="s">
        <v>226</v>
      </c>
      <c r="AF40" s="56">
        <v>0.86283517546965904</v>
      </c>
      <c r="AG40" s="57" t="s">
        <v>220</v>
      </c>
      <c r="AH40" s="50" t="s">
        <v>221</v>
      </c>
    </row>
    <row r="41" spans="1:34" x14ac:dyDescent="0.25">
      <c r="A41" s="36" t="s">
        <v>36</v>
      </c>
      <c r="B41" s="23" t="s">
        <v>109</v>
      </c>
      <c r="C41" s="18">
        <v>342797.04338098597</v>
      </c>
      <c r="D41" s="52">
        <v>28032.252004032067</v>
      </c>
      <c r="E41" s="52">
        <v>27772.547672419856</v>
      </c>
      <c r="F41" s="52">
        <v>29894.461168794569</v>
      </c>
      <c r="G41" s="16">
        <v>28566.420281748829</v>
      </c>
      <c r="I41" s="18">
        <v>521660.37916666665</v>
      </c>
      <c r="J41" s="19">
        <v>51100</v>
      </c>
      <c r="K41" s="40" t="s">
        <v>256</v>
      </c>
      <c r="L41" t="s">
        <v>257</v>
      </c>
      <c r="M41" s="64">
        <v>51100</v>
      </c>
      <c r="N41" s="42" t="s">
        <v>257</v>
      </c>
      <c r="O41" s="40">
        <v>59460.922173913044</v>
      </c>
      <c r="P41" s="53">
        <v>59460.922173913044</v>
      </c>
      <c r="Q41" s="43">
        <v>572760.37916666665</v>
      </c>
      <c r="S41" s="44">
        <v>1.6708439883773984</v>
      </c>
      <c r="T41" s="54">
        <v>9.7956452206760233E-2</v>
      </c>
      <c r="U41" s="46">
        <v>0.91078293496078144</v>
      </c>
      <c r="V41" s="46">
        <v>8.9217065039218599E-2</v>
      </c>
      <c r="W41" s="46">
        <v>1.5217761915959447</v>
      </c>
      <c r="X41" s="55">
        <v>1.5217761915959447</v>
      </c>
      <c r="Y41" s="40">
        <v>18.261314299151337</v>
      </c>
      <c r="Z41" s="19" t="s">
        <v>231</v>
      </c>
      <c r="AA41" s="46">
        <v>0.14906779678145374</v>
      </c>
      <c r="AB41" s="46">
        <v>1.788813561377445</v>
      </c>
      <c r="AC41" s="40">
        <v>511000</v>
      </c>
      <c r="AD41" s="40">
        <v>42583.333333333336</v>
      </c>
      <c r="AE41" s="60" t="s">
        <v>239</v>
      </c>
      <c r="AF41" s="56">
        <v>1.788813561377445</v>
      </c>
      <c r="AG41" s="19" t="s">
        <v>240</v>
      </c>
      <c r="AH41" s="60" t="s">
        <v>241</v>
      </c>
    </row>
    <row r="42" spans="1:34" x14ac:dyDescent="0.25">
      <c r="A42" s="36" t="s">
        <v>37</v>
      </c>
      <c r="B42" s="37"/>
      <c r="C42" s="18">
        <v>302048.87808791461</v>
      </c>
      <c r="D42" s="38">
        <v>24389.277069610576</v>
      </c>
      <c r="E42" s="38">
        <v>25383.600033216571</v>
      </c>
      <c r="F42" s="38">
        <v>25739.342419151504</v>
      </c>
      <c r="G42" s="16">
        <v>25170.739840659549</v>
      </c>
      <c r="I42" s="18">
        <v>481240.43349999998</v>
      </c>
      <c r="J42" s="20">
        <v>27306.285714285714</v>
      </c>
      <c r="Q42" s="43"/>
      <c r="S42" s="44"/>
      <c r="T42" s="45">
        <v>5.6021253519543221E-2</v>
      </c>
      <c r="U42" s="46"/>
      <c r="V42" s="46"/>
      <c r="W42" s="46"/>
      <c r="X42" s="47">
        <v>1.6549897202102943</v>
      </c>
      <c r="Y42" s="41">
        <v>19.859876642523535</v>
      </c>
      <c r="Z42" s="20" t="s">
        <v>229</v>
      </c>
      <c r="AA42" s="46"/>
      <c r="AB42" s="46"/>
      <c r="AC42" s="40"/>
      <c r="AD42" s="40"/>
      <c r="AF42" s="48">
        <v>1.1111090288192065</v>
      </c>
      <c r="AG42" s="20" t="s">
        <v>240</v>
      </c>
      <c r="AH42" s="60" t="s">
        <v>241</v>
      </c>
    </row>
    <row r="43" spans="1:34" x14ac:dyDescent="0.25">
      <c r="A43" s="51" t="s">
        <v>39</v>
      </c>
      <c r="B43" s="5" t="s">
        <v>114</v>
      </c>
      <c r="C43" s="18">
        <v>296521.92201084306</v>
      </c>
      <c r="D43" s="52">
        <v>23826.374861420551</v>
      </c>
      <c r="E43" s="52">
        <v>25161.412476452431</v>
      </c>
      <c r="F43" s="52">
        <v>25142.693164837783</v>
      </c>
      <c r="G43" s="16">
        <v>24710.160167570255</v>
      </c>
      <c r="I43" s="18">
        <v>480574.58083333331</v>
      </c>
      <c r="J43" s="19">
        <v>47200</v>
      </c>
      <c r="K43" s="40" t="s">
        <v>256</v>
      </c>
      <c r="L43" t="s">
        <v>257</v>
      </c>
      <c r="M43" s="41">
        <v>7468</v>
      </c>
      <c r="N43" s="42" t="s">
        <v>224</v>
      </c>
      <c r="O43" s="40">
        <v>38846.613674698798</v>
      </c>
      <c r="P43" s="53">
        <v>12278.661131907307</v>
      </c>
      <c r="Q43" s="43">
        <v>527774.58083333331</v>
      </c>
      <c r="S43" s="44">
        <v>1.7798838522773164</v>
      </c>
      <c r="T43" s="54">
        <v>9.8215764800030692E-2</v>
      </c>
      <c r="U43" s="46">
        <v>0.91056787932932803</v>
      </c>
      <c r="V43" s="46">
        <v>8.9432120670672008E-2</v>
      </c>
      <c r="W43" s="46">
        <v>1.6207050648206709</v>
      </c>
      <c r="X43" s="55">
        <v>1.6207050648206709</v>
      </c>
      <c r="Y43" s="40">
        <v>19.448460777848052</v>
      </c>
      <c r="Z43" s="19" t="s">
        <v>258</v>
      </c>
      <c r="AA43" s="46">
        <v>0.15917878745664549</v>
      </c>
      <c r="AB43" s="46">
        <v>1.9101454494797461</v>
      </c>
      <c r="AC43" s="40">
        <v>472000</v>
      </c>
      <c r="AD43" s="40">
        <v>39333.333333333336</v>
      </c>
      <c r="AE43" s="60" t="s">
        <v>239</v>
      </c>
      <c r="AF43" s="56">
        <v>1.9101454494797461</v>
      </c>
      <c r="AG43" s="19" t="s">
        <v>240</v>
      </c>
      <c r="AH43" s="60" t="s">
        <v>241</v>
      </c>
    </row>
    <row r="44" spans="1:34" x14ac:dyDescent="0.25">
      <c r="A44" s="51" t="s">
        <v>40</v>
      </c>
      <c r="B44" s="1" t="s">
        <v>116</v>
      </c>
      <c r="C44" s="18">
        <v>285266.03548141738</v>
      </c>
      <c r="D44" s="52">
        <v>23653.356241109901</v>
      </c>
      <c r="E44" s="52">
        <v>23448.587768422527</v>
      </c>
      <c r="F44" s="52">
        <v>24214.564860821916</v>
      </c>
      <c r="G44" s="16">
        <v>23772.169623451449</v>
      </c>
      <c r="I44" s="18">
        <v>465482.29249999998</v>
      </c>
      <c r="J44" s="19">
        <v>32480</v>
      </c>
      <c r="K44" s="40" t="s">
        <v>234</v>
      </c>
      <c r="L44" t="s">
        <v>235</v>
      </c>
      <c r="M44" s="64">
        <v>32480</v>
      </c>
      <c r="N44" s="42" t="s">
        <v>235</v>
      </c>
      <c r="O44" s="40">
        <v>9981.45309090909</v>
      </c>
      <c r="P44" s="53">
        <v>14055.468045977012</v>
      </c>
      <c r="Q44" s="43">
        <v>497962.29249999998</v>
      </c>
      <c r="S44" s="44">
        <v>1.7456066638274501</v>
      </c>
      <c r="T44" s="54">
        <v>6.9777090392756452E-2</v>
      </c>
      <c r="U44" s="46">
        <v>0.93477417770543336</v>
      </c>
      <c r="V44" s="46">
        <v>6.522582229456661E-2</v>
      </c>
      <c r="W44" s="46">
        <v>1.6317480337764294</v>
      </c>
      <c r="X44" s="55">
        <v>1.6317480337764294</v>
      </c>
      <c r="Y44" s="40">
        <v>19.580976405317152</v>
      </c>
      <c r="Z44" s="19" t="s">
        <v>229</v>
      </c>
      <c r="AA44" s="46">
        <v>0.11385863005102054</v>
      </c>
      <c r="AB44" s="46">
        <v>1.3663035606122464</v>
      </c>
      <c r="AC44" s="40">
        <v>324800</v>
      </c>
      <c r="AD44" s="40">
        <v>27066.666666666668</v>
      </c>
      <c r="AE44" s="60" t="s">
        <v>239</v>
      </c>
      <c r="AF44" s="56">
        <v>1.3663035606122464</v>
      </c>
      <c r="AG44" s="19" t="s">
        <v>240</v>
      </c>
      <c r="AH44" s="60" t="s">
        <v>241</v>
      </c>
    </row>
    <row r="45" spans="1:34" x14ac:dyDescent="0.25">
      <c r="A45" s="51" t="s">
        <v>38</v>
      </c>
      <c r="B45" s="1" t="s">
        <v>137</v>
      </c>
      <c r="C45" s="18">
        <v>275059.96254732995</v>
      </c>
      <c r="D45" s="52">
        <v>21699.336577958478</v>
      </c>
      <c r="E45" s="52">
        <v>23165.622456702069</v>
      </c>
      <c r="F45" s="52">
        <v>23900.031602171937</v>
      </c>
      <c r="G45" s="16">
        <v>22921.663545610831</v>
      </c>
      <c r="I45" s="18">
        <v>478119.63666666666</v>
      </c>
      <c r="J45" s="19">
        <v>23830</v>
      </c>
      <c r="K45" s="40" t="s">
        <v>222</v>
      </c>
      <c r="L45" t="s">
        <v>223</v>
      </c>
      <c r="M45" s="41">
        <v>7433</v>
      </c>
      <c r="N45" s="42" t="s">
        <v>224</v>
      </c>
      <c r="O45" s="40">
        <v>30439.615079365081</v>
      </c>
      <c r="P45" s="53">
        <v>30474.081826923077</v>
      </c>
      <c r="Q45" s="43">
        <v>501949.63666666666</v>
      </c>
      <c r="S45" s="44">
        <v>1.8248735003746519</v>
      </c>
      <c r="T45" s="54">
        <v>4.9841081964624882E-2</v>
      </c>
      <c r="U45" s="46">
        <v>0.95252511754316704</v>
      </c>
      <c r="V45" s="46">
        <v>4.7474882456832936E-2</v>
      </c>
      <c r="W45" s="46">
        <v>1.7382378454457761</v>
      </c>
      <c r="X45" s="55">
        <v>1.7382378454457761</v>
      </c>
      <c r="Y45" s="40">
        <v>20.858854145349312</v>
      </c>
      <c r="Z45" s="19" t="s">
        <v>253</v>
      </c>
      <c r="AA45" s="46">
        <v>8.6635654928875871E-2</v>
      </c>
      <c r="AB45" s="46">
        <v>1.0396278591465105</v>
      </c>
      <c r="AC45" s="40">
        <v>238300</v>
      </c>
      <c r="AD45" s="40">
        <v>19858.333333333332</v>
      </c>
      <c r="AE45" s="60" t="s">
        <v>239</v>
      </c>
      <c r="AF45" s="56">
        <v>1.0396278591465105</v>
      </c>
      <c r="AG45" s="58" t="s">
        <v>220</v>
      </c>
      <c r="AH45" s="50" t="s">
        <v>221</v>
      </c>
    </row>
    <row r="46" spans="1:34" x14ac:dyDescent="0.25">
      <c r="A46" s="3" t="s">
        <v>81</v>
      </c>
      <c r="B46" t="s">
        <v>138</v>
      </c>
      <c r="C46" s="18">
        <v>297827.32904076623</v>
      </c>
      <c r="D46" s="52">
        <v>23361.883355938771</v>
      </c>
      <c r="E46" s="52">
        <v>25096.121701755084</v>
      </c>
      <c r="F46" s="52">
        <v>25998.827202497698</v>
      </c>
      <c r="G46" s="16">
        <v>24818.94408673052</v>
      </c>
      <c r="I46" s="18">
        <v>499944.08333333331</v>
      </c>
      <c r="J46" s="19">
        <v>7449</v>
      </c>
      <c r="K46" s="40" t="s">
        <v>232</v>
      </c>
      <c r="L46" t="s">
        <v>224</v>
      </c>
      <c r="M46" s="41">
        <v>7449</v>
      </c>
      <c r="N46" s="42" t="s">
        <v>224</v>
      </c>
      <c r="O46" s="73" t="s">
        <v>259</v>
      </c>
      <c r="P46" s="73" t="s">
        <v>259</v>
      </c>
      <c r="Q46" s="43">
        <v>507393.08333333331</v>
      </c>
      <c r="S46" s="44">
        <v>1.703648503203284</v>
      </c>
      <c r="T46" s="54">
        <v>1.4899666279345573E-2</v>
      </c>
      <c r="U46" s="46">
        <v>0.98531907460964274</v>
      </c>
      <c r="V46" s="46">
        <v>1.4680925390357279E-2</v>
      </c>
      <c r="W46" s="46">
        <v>1.6786373666363625</v>
      </c>
      <c r="X46" s="55">
        <v>1.6786373666363625</v>
      </c>
      <c r="Y46" s="40">
        <v>20.143648399636351</v>
      </c>
      <c r="Z46" s="19" t="s">
        <v>229</v>
      </c>
      <c r="AA46" s="46">
        <v>2.5011136566921267E-2</v>
      </c>
      <c r="AB46" s="46">
        <v>0.30013363880305516</v>
      </c>
      <c r="AC46" s="40">
        <v>74490</v>
      </c>
      <c r="AD46" s="40">
        <v>6207.5</v>
      </c>
      <c r="AE46" s="50" t="s">
        <v>226</v>
      </c>
      <c r="AF46" s="56">
        <v>0.30013363880305516</v>
      </c>
      <c r="AG46" s="57" t="s">
        <v>220</v>
      </c>
      <c r="AH46" s="50" t="s">
        <v>221</v>
      </c>
    </row>
    <row r="47" spans="1:34" x14ac:dyDescent="0.25">
      <c r="A47" s="51" t="s">
        <v>41</v>
      </c>
      <c r="B47" s="1" t="s">
        <v>146</v>
      </c>
      <c r="C47" s="18">
        <v>305917.24662615749</v>
      </c>
      <c r="D47" s="52">
        <v>24233.868078241514</v>
      </c>
      <c r="E47" s="52">
        <v>25884.898746919676</v>
      </c>
      <c r="F47" s="52">
        <v>26360.544831378178</v>
      </c>
      <c r="G47" s="16">
        <v>25493.103885513123</v>
      </c>
      <c r="I47" s="18">
        <v>451908.07583333337</v>
      </c>
      <c r="J47" s="19">
        <v>23077</v>
      </c>
      <c r="K47" s="40" t="s">
        <v>222</v>
      </c>
      <c r="L47" t="s">
        <v>223</v>
      </c>
      <c r="M47" s="41">
        <v>7414</v>
      </c>
      <c r="N47" s="42" t="s">
        <v>224</v>
      </c>
      <c r="O47" s="40">
        <v>10152.682102803738</v>
      </c>
      <c r="P47" s="53">
        <v>10339.157762962963</v>
      </c>
      <c r="Q47" s="43">
        <v>474985.07583333337</v>
      </c>
      <c r="S47" s="44">
        <v>1.5526587045083575</v>
      </c>
      <c r="T47" s="54">
        <v>5.1065695069611783E-2</v>
      </c>
      <c r="U47" s="46">
        <v>0.95141531560857406</v>
      </c>
      <c r="V47" s="46">
        <v>4.8584684391425902E-2</v>
      </c>
      <c r="W47" s="46">
        <v>1.4772232713822187</v>
      </c>
      <c r="X47" s="55">
        <v>1.4772232713822187</v>
      </c>
      <c r="Y47" s="40">
        <v>17.726679256586625</v>
      </c>
      <c r="Z47" s="19" t="s">
        <v>231</v>
      </c>
      <c r="AA47" s="46">
        <v>7.5435433126138762E-2</v>
      </c>
      <c r="AB47" s="46">
        <v>0.90522519751366515</v>
      </c>
      <c r="AC47" s="40">
        <v>230770</v>
      </c>
      <c r="AD47" s="40">
        <v>19230.833333333332</v>
      </c>
      <c r="AE47" s="50" t="s">
        <v>226</v>
      </c>
      <c r="AF47" s="56">
        <v>0.90522519751366515</v>
      </c>
      <c r="AG47" s="57" t="s">
        <v>220</v>
      </c>
      <c r="AH47" s="50" t="s">
        <v>221</v>
      </c>
    </row>
    <row r="48" spans="1:34" x14ac:dyDescent="0.25">
      <c r="A48" s="51" t="s">
        <v>43</v>
      </c>
      <c r="B48" s="59" t="s">
        <v>98</v>
      </c>
      <c r="C48" s="18">
        <v>322304.27287270734</v>
      </c>
      <c r="D48" s="52">
        <v>26342.983325402573</v>
      </c>
      <c r="E48" s="52">
        <v>27110.325094205498</v>
      </c>
      <c r="F48" s="52">
        <v>27122.759798568753</v>
      </c>
      <c r="G48" s="16">
        <v>26858.689406058944</v>
      </c>
      <c r="I48" s="18">
        <v>439199.7126666666</v>
      </c>
      <c r="J48" s="19">
        <v>22713</v>
      </c>
      <c r="K48" s="40" t="s">
        <v>222</v>
      </c>
      <c r="L48" t="s">
        <v>223</v>
      </c>
      <c r="M48" s="41">
        <v>7395</v>
      </c>
      <c r="N48" s="42" t="s">
        <v>224</v>
      </c>
      <c r="O48" s="40">
        <v>29288.300877386198</v>
      </c>
      <c r="P48" s="53">
        <v>37678.333227587827</v>
      </c>
      <c r="Q48" s="43">
        <v>461912.7126666666</v>
      </c>
      <c r="S48" s="44">
        <v>1.4331572726282069</v>
      </c>
      <c r="T48" s="54">
        <v>5.1714514706976085E-2</v>
      </c>
      <c r="U48" s="46">
        <v>0.95082837216391891</v>
      </c>
      <c r="V48" s="46">
        <v>4.917162783608111E-2</v>
      </c>
      <c r="W48" s="46">
        <v>1.3626865965879595</v>
      </c>
      <c r="X48" s="55">
        <v>1.3626865965879595</v>
      </c>
      <c r="Y48" s="40">
        <v>16.352239159055515</v>
      </c>
      <c r="Z48" s="19" t="s">
        <v>225</v>
      </c>
      <c r="AA48" s="46">
        <v>7.0470676040247218E-2</v>
      </c>
      <c r="AB48" s="46">
        <v>0.84564811248296667</v>
      </c>
      <c r="AC48" s="40">
        <v>227130</v>
      </c>
      <c r="AD48" s="40">
        <v>18927.5</v>
      </c>
      <c r="AE48" s="50" t="s">
        <v>226</v>
      </c>
      <c r="AF48" s="56">
        <v>0.84564811248296667</v>
      </c>
      <c r="AG48" s="57" t="s">
        <v>220</v>
      </c>
      <c r="AH48" s="50" t="s">
        <v>221</v>
      </c>
    </row>
    <row r="49" spans="1:35" x14ac:dyDescent="0.25">
      <c r="A49" s="51" t="s">
        <v>42</v>
      </c>
      <c r="B49" s="5" t="s">
        <v>173</v>
      </c>
      <c r="C49" s="18">
        <v>292582.42855902563</v>
      </c>
      <c r="D49" s="52">
        <v>23806.68151696425</v>
      </c>
      <c r="E49" s="52">
        <v>24339.625708413692</v>
      </c>
      <c r="F49" s="52">
        <v>24999.299914378462</v>
      </c>
      <c r="G49" s="16">
        <v>24381.869046585471</v>
      </c>
      <c r="I49" s="18">
        <v>607310.38099999994</v>
      </c>
      <c r="J49" s="19">
        <v>34395</v>
      </c>
      <c r="K49" s="40" t="s">
        <v>234</v>
      </c>
      <c r="L49" t="s">
        <v>235</v>
      </c>
      <c r="M49" s="41">
        <v>34395</v>
      </c>
      <c r="N49" s="42" t="s">
        <v>235</v>
      </c>
      <c r="O49" s="40">
        <v>42556.057727272731</v>
      </c>
      <c r="P49" s="53">
        <v>41991.678938053097</v>
      </c>
      <c r="Q49" s="43">
        <v>641705.38099999994</v>
      </c>
      <c r="S49" s="44">
        <v>2.1932464781306651</v>
      </c>
      <c r="T49" s="54">
        <v>5.6634961423457052E-2</v>
      </c>
      <c r="U49" s="46">
        <v>0.94640063646279449</v>
      </c>
      <c r="V49" s="46">
        <v>5.3599363537205562E-2</v>
      </c>
      <c r="W49" s="46">
        <v>2.0756898628226441</v>
      </c>
      <c r="X49" s="55">
        <v>2.0756898628226441</v>
      </c>
      <c r="Y49" s="40">
        <v>24.908278353871726</v>
      </c>
      <c r="Z49" s="19" t="s">
        <v>260</v>
      </c>
      <c r="AA49" s="46">
        <v>0.11755661530802129</v>
      </c>
      <c r="AB49" s="46">
        <v>1.4106793836962555</v>
      </c>
      <c r="AC49" s="40">
        <v>343950</v>
      </c>
      <c r="AD49" s="40">
        <v>28662.5</v>
      </c>
      <c r="AE49" s="60" t="s">
        <v>239</v>
      </c>
      <c r="AF49" s="56">
        <v>1.4106793836962555</v>
      </c>
      <c r="AG49" s="19" t="s">
        <v>240</v>
      </c>
      <c r="AH49" s="60" t="s">
        <v>241</v>
      </c>
    </row>
    <row r="50" spans="1:35" x14ac:dyDescent="0.25">
      <c r="A50" s="36" t="s">
        <v>44</v>
      </c>
      <c r="B50" s="37"/>
      <c r="C50" s="18">
        <v>354541.11017440923</v>
      </c>
      <c r="D50" s="38">
        <v>28758.182695044641</v>
      </c>
      <c r="E50" s="38">
        <v>29343.329018339231</v>
      </c>
      <c r="F50" s="38">
        <v>30533.765830218428</v>
      </c>
      <c r="G50" s="16">
        <v>29545.092514534103</v>
      </c>
      <c r="I50" s="18">
        <v>486697.0708333333</v>
      </c>
      <c r="J50" s="20">
        <v>23495.357142857141</v>
      </c>
      <c r="Q50" s="43"/>
      <c r="S50" s="44"/>
      <c r="T50" s="45">
        <v>4.8188828904060857E-2</v>
      </c>
      <c r="U50" s="46"/>
      <c r="V50" s="46"/>
      <c r="W50" s="46"/>
      <c r="X50" s="47">
        <v>1.464477169452248</v>
      </c>
      <c r="Y50" s="41">
        <v>17.573726033426983</v>
      </c>
      <c r="Z50" s="20" t="s">
        <v>231</v>
      </c>
      <c r="AA50" s="46"/>
      <c r="AB50" s="46"/>
      <c r="AC50" s="40"/>
      <c r="AD50" s="40"/>
      <c r="AF50" s="48">
        <v>0.85050083796899989</v>
      </c>
      <c r="AG50" s="49" t="s">
        <v>220</v>
      </c>
      <c r="AH50" s="62" t="s">
        <v>221</v>
      </c>
    </row>
    <row r="51" spans="1:35" x14ac:dyDescent="0.25">
      <c r="A51" s="51" t="s">
        <v>52</v>
      </c>
      <c r="B51" s="1" t="s">
        <v>118</v>
      </c>
      <c r="C51" s="18">
        <v>308173.89087363932</v>
      </c>
      <c r="D51" s="52">
        <v>25163.146982397528</v>
      </c>
      <c r="E51" s="52">
        <v>25316.036433487432</v>
      </c>
      <c r="F51" s="52">
        <v>26564.289302524874</v>
      </c>
      <c r="G51" s="16">
        <v>25681.157572803277</v>
      </c>
      <c r="I51" s="18">
        <v>482233.36000000004</v>
      </c>
      <c r="J51" s="19">
        <v>48186</v>
      </c>
      <c r="K51" s="40" t="s">
        <v>237</v>
      </c>
      <c r="L51" t="s">
        <v>238</v>
      </c>
      <c r="M51" s="20">
        <v>7444</v>
      </c>
      <c r="N51" s="42" t="s">
        <v>224</v>
      </c>
      <c r="O51" s="40">
        <v>48642.312466539195</v>
      </c>
      <c r="P51" s="53">
        <v>26386.003457684928</v>
      </c>
      <c r="Q51" s="43">
        <v>530419.3600000001</v>
      </c>
      <c r="S51" s="44">
        <v>1.7211690402983821</v>
      </c>
      <c r="T51" s="54">
        <v>9.9922576903431148E-2</v>
      </c>
      <c r="U51" s="46">
        <v>0.90915489962508145</v>
      </c>
      <c r="V51" s="46">
        <v>9.0845100374918428E-2</v>
      </c>
      <c r="W51" s="46">
        <v>1.5648092660702733</v>
      </c>
      <c r="X51" s="55">
        <v>1.5648092660702733</v>
      </c>
      <c r="Y51" s="40">
        <v>18.777711192843281</v>
      </c>
      <c r="Z51" s="19" t="s">
        <v>258</v>
      </c>
      <c r="AA51" s="46">
        <v>0.15635977422810854</v>
      </c>
      <c r="AB51" s="46">
        <v>1.8763172907373025</v>
      </c>
      <c r="AC51" s="40">
        <v>481860</v>
      </c>
      <c r="AD51" s="40">
        <v>40155</v>
      </c>
      <c r="AE51" s="60" t="s">
        <v>239</v>
      </c>
      <c r="AF51" s="56">
        <v>1.8763172907373025</v>
      </c>
      <c r="AG51" s="19" t="s">
        <v>240</v>
      </c>
      <c r="AH51" s="60" t="s">
        <v>241</v>
      </c>
    </row>
    <row r="52" spans="1:35" x14ac:dyDescent="0.25">
      <c r="A52" s="51" t="s">
        <v>53</v>
      </c>
      <c r="B52" s="1" t="s">
        <v>125</v>
      </c>
      <c r="C52" s="18">
        <v>369512.74677813752</v>
      </c>
      <c r="D52" s="52">
        <v>28980.102254264115</v>
      </c>
      <c r="E52" s="52">
        <v>30998.883816865076</v>
      </c>
      <c r="F52" s="52">
        <v>32399.200623405188</v>
      </c>
      <c r="G52" s="16">
        <v>30792.728898178128</v>
      </c>
      <c r="I52" s="18">
        <v>481021</v>
      </c>
      <c r="J52" s="19">
        <v>23914</v>
      </c>
      <c r="K52" s="40" t="s">
        <v>222</v>
      </c>
      <c r="L52" t="s">
        <v>223</v>
      </c>
      <c r="M52" s="41">
        <v>7475</v>
      </c>
      <c r="N52" s="42" t="s">
        <v>224</v>
      </c>
      <c r="O52" s="40">
        <v>163644.92491525423</v>
      </c>
      <c r="P52" s="53">
        <v>33927.637013084517</v>
      </c>
      <c r="Q52" s="43">
        <v>504935</v>
      </c>
      <c r="S52" s="44">
        <v>1.3664887190026291</v>
      </c>
      <c r="T52" s="54">
        <v>4.9715085204180276E-2</v>
      </c>
      <c r="U52" s="46">
        <v>0.95263944864190442</v>
      </c>
      <c r="V52" s="46">
        <v>4.7360551358095596E-2</v>
      </c>
      <c r="W52" s="46">
        <v>1.3017710598460468</v>
      </c>
      <c r="X52" s="55">
        <v>1.3017710598460468</v>
      </c>
      <c r="Y52" s="40">
        <v>15.621252718152562</v>
      </c>
      <c r="Z52" s="19" t="s">
        <v>225</v>
      </c>
      <c r="AA52" s="46">
        <v>6.4717659156582272E-2</v>
      </c>
      <c r="AB52" s="46">
        <v>0.77661190987898732</v>
      </c>
      <c r="AC52" s="40">
        <v>239140</v>
      </c>
      <c r="AD52" s="40">
        <v>19928.333333333332</v>
      </c>
      <c r="AE52" s="50" t="s">
        <v>226</v>
      </c>
      <c r="AF52" s="56">
        <v>0.77661190987898732</v>
      </c>
      <c r="AG52" s="57" t="s">
        <v>220</v>
      </c>
      <c r="AH52" s="50" t="s">
        <v>221</v>
      </c>
    </row>
    <row r="53" spans="1:35" x14ac:dyDescent="0.25">
      <c r="A53" s="51" t="s">
        <v>54</v>
      </c>
      <c r="B53" s="1" t="s">
        <v>129</v>
      </c>
      <c r="C53" s="18">
        <v>342214.55812106107</v>
      </c>
      <c r="D53" s="52">
        <v>27499.223819060542</v>
      </c>
      <c r="E53" s="52">
        <v>28832.298591569528</v>
      </c>
      <c r="F53" s="52">
        <v>29222.117119635186</v>
      </c>
      <c r="G53" s="16">
        <v>28517.879843421757</v>
      </c>
      <c r="I53" s="18">
        <v>482772.58916666667</v>
      </c>
      <c r="J53" s="19">
        <v>23964</v>
      </c>
      <c r="K53" s="40" t="s">
        <v>222</v>
      </c>
      <c r="L53" t="s">
        <v>223</v>
      </c>
      <c r="M53" s="41">
        <v>7452</v>
      </c>
      <c r="N53" s="42" t="s">
        <v>224</v>
      </c>
      <c r="O53" s="40">
        <v>39433.096283716281</v>
      </c>
      <c r="P53" s="53">
        <v>19141.93046042421</v>
      </c>
      <c r="Q53" s="43">
        <v>506736.58916666667</v>
      </c>
      <c r="S53" s="44">
        <v>1.4807569612143872</v>
      </c>
      <c r="T53" s="54">
        <v>4.9638278016913166E-2</v>
      </c>
      <c r="U53" s="46">
        <v>0.95270915794849342</v>
      </c>
      <c r="V53" s="46">
        <v>4.7290842051506556E-2</v>
      </c>
      <c r="W53" s="46">
        <v>1.4107307176449289</v>
      </c>
      <c r="X53" s="55">
        <v>1.4107307176449289</v>
      </c>
      <c r="Y53" s="40">
        <v>16.928768611739144</v>
      </c>
      <c r="Z53" s="19" t="s">
        <v>219</v>
      </c>
      <c r="AA53" s="46">
        <v>7.0026243569458399E-2</v>
      </c>
      <c r="AB53" s="46">
        <v>0.84031492283350073</v>
      </c>
      <c r="AC53" s="40">
        <v>239640</v>
      </c>
      <c r="AD53" s="40">
        <v>19970</v>
      </c>
      <c r="AE53" s="50" t="s">
        <v>226</v>
      </c>
      <c r="AF53" s="56">
        <v>0.84031492283350073</v>
      </c>
      <c r="AG53" s="57" t="s">
        <v>220</v>
      </c>
      <c r="AH53" s="50" t="s">
        <v>221</v>
      </c>
    </row>
    <row r="54" spans="1:35" x14ac:dyDescent="0.25">
      <c r="A54" s="51" t="s">
        <v>55</v>
      </c>
      <c r="B54" s="1" t="s">
        <v>131</v>
      </c>
      <c r="C54" s="18">
        <v>300370.1541241887</v>
      </c>
      <c r="D54" s="52">
        <v>24571.187252057676</v>
      </c>
      <c r="E54" s="52">
        <v>25197.009346972965</v>
      </c>
      <c r="F54" s="52">
        <v>25324.34193201653</v>
      </c>
      <c r="G54" s="16">
        <v>25030.846177015726</v>
      </c>
      <c r="I54" s="18">
        <v>487391.97499999992</v>
      </c>
      <c r="J54" s="19">
        <v>24097</v>
      </c>
      <c r="K54" s="40" t="s">
        <v>222</v>
      </c>
      <c r="L54" s="40" t="s">
        <v>223</v>
      </c>
      <c r="M54" s="41">
        <v>7470</v>
      </c>
      <c r="N54" s="41" t="s">
        <v>224</v>
      </c>
      <c r="O54" s="40">
        <v>32741.093772791024</v>
      </c>
      <c r="P54" s="53">
        <v>23643.25221117062</v>
      </c>
      <c r="Q54" s="43">
        <v>511488.97499999992</v>
      </c>
      <c r="S54" s="44">
        <v>1.7028621784723781</v>
      </c>
      <c r="T54" s="54">
        <v>4.944069914158928E-2</v>
      </c>
      <c r="U54" s="46">
        <v>0.95288852511434874</v>
      </c>
      <c r="V54" s="46">
        <v>4.7111474885651254E-2</v>
      </c>
      <c r="W54" s="46">
        <v>1.6226378297175512</v>
      </c>
      <c r="X54" s="55">
        <v>1.6226378297175512</v>
      </c>
      <c r="Y54" s="40">
        <v>19.471653956610613</v>
      </c>
      <c r="Z54" s="19" t="s">
        <v>258</v>
      </c>
      <c r="AA54" s="46">
        <v>8.0224348754826827E-2</v>
      </c>
      <c r="AB54" s="46">
        <v>0.96269218505792187</v>
      </c>
      <c r="AC54" s="40">
        <v>240970</v>
      </c>
      <c r="AD54" s="40">
        <v>20080.833333333332</v>
      </c>
      <c r="AE54" s="50" t="s">
        <v>226</v>
      </c>
      <c r="AF54" s="56">
        <v>0.96269218505792187</v>
      </c>
      <c r="AG54" s="57" t="s">
        <v>220</v>
      </c>
      <c r="AH54" s="50" t="s">
        <v>221</v>
      </c>
    </row>
    <row r="55" spans="1:35" x14ac:dyDescent="0.25">
      <c r="A55" s="51" t="s">
        <v>51</v>
      </c>
      <c r="B55" s="59" t="s">
        <v>96</v>
      </c>
      <c r="C55" s="18">
        <v>396971.28918047377</v>
      </c>
      <c r="D55" s="52">
        <v>32009.014933662402</v>
      </c>
      <c r="E55" s="52">
        <v>32753.909376285519</v>
      </c>
      <c r="F55" s="52">
        <v>34479.897985170515</v>
      </c>
      <c r="G55" s="16">
        <v>33080.940765039479</v>
      </c>
      <c r="I55" s="18">
        <v>487434.87666666665</v>
      </c>
      <c r="J55" s="19">
        <v>24098</v>
      </c>
      <c r="K55" s="40" t="s">
        <v>222</v>
      </c>
      <c r="L55" t="s">
        <v>223</v>
      </c>
      <c r="M55" s="41">
        <v>7470</v>
      </c>
      <c r="N55" s="42" t="s">
        <v>224</v>
      </c>
      <c r="O55" s="40">
        <v>16710.750169456918</v>
      </c>
      <c r="P55" s="53">
        <v>18978.632422093491</v>
      </c>
      <c r="Q55" s="43">
        <v>511532.87666666665</v>
      </c>
      <c r="S55" s="44">
        <v>1.2885891010473307</v>
      </c>
      <c r="T55" s="54">
        <v>4.9438399165842757E-2</v>
      </c>
      <c r="U55" s="46">
        <v>0.95289061348894855</v>
      </c>
      <c r="V55" s="46">
        <v>4.7109386511051426E-2</v>
      </c>
      <c r="W55" s="46">
        <v>1.2278844590321636</v>
      </c>
      <c r="X55" s="55">
        <v>1.2278844590321636</v>
      </c>
      <c r="Y55" s="40">
        <v>14.734613508385966</v>
      </c>
      <c r="Z55" s="19" t="s">
        <v>242</v>
      </c>
      <c r="AA55" s="46">
        <v>6.070464201516701E-2</v>
      </c>
      <c r="AB55" s="46">
        <v>0.72845570418200412</v>
      </c>
      <c r="AC55" s="40">
        <v>240980</v>
      </c>
      <c r="AD55" s="40">
        <v>20081.666666666668</v>
      </c>
      <c r="AE55" s="50" t="s">
        <v>226</v>
      </c>
      <c r="AF55" s="56">
        <v>0.72845570418200412</v>
      </c>
      <c r="AG55" s="57" t="s">
        <v>220</v>
      </c>
      <c r="AH55" s="50" t="s">
        <v>221</v>
      </c>
    </row>
    <row r="56" spans="1:35" x14ac:dyDescent="0.25">
      <c r="A56" s="51" t="s">
        <v>45</v>
      </c>
      <c r="B56" s="1" t="s">
        <v>135</v>
      </c>
      <c r="C56" s="18">
        <v>369024.36020119587</v>
      </c>
      <c r="D56" s="52">
        <v>30190.213922473311</v>
      </c>
      <c r="E56" s="52">
        <v>30410.674659739787</v>
      </c>
      <c r="F56" s="52">
        <v>31655.201468085867</v>
      </c>
      <c r="G56" s="16">
        <v>30752.030016766323</v>
      </c>
      <c r="I56" s="18">
        <v>506791.93066666665</v>
      </c>
      <c r="J56" s="19">
        <v>24655</v>
      </c>
      <c r="K56" s="40" t="s">
        <v>222</v>
      </c>
      <c r="L56" t="s">
        <v>223</v>
      </c>
      <c r="M56" s="41">
        <v>8051</v>
      </c>
      <c r="N56" s="42" t="s">
        <v>224</v>
      </c>
      <c r="O56" s="40">
        <v>28436.481154529309</v>
      </c>
      <c r="P56" s="53">
        <v>39222.569307678794</v>
      </c>
      <c r="Q56" s="43">
        <v>531446.93066666671</v>
      </c>
      <c r="S56" s="44">
        <v>1.4401405109866361</v>
      </c>
      <c r="T56" s="54">
        <v>4.8649156602724966E-2</v>
      </c>
      <c r="U56" s="46">
        <v>0.95360778550537129</v>
      </c>
      <c r="V56" s="46">
        <v>4.6392214494628568E-2</v>
      </c>
      <c r="W56" s="46">
        <v>1.37332920349854</v>
      </c>
      <c r="X56" s="55">
        <v>1.37332920349854</v>
      </c>
      <c r="Y56" s="40">
        <v>16.479950441982481</v>
      </c>
      <c r="Z56" s="19" t="s">
        <v>225</v>
      </c>
      <c r="AA56" s="46">
        <v>6.6811307488096022E-2</v>
      </c>
      <c r="AB56" s="46">
        <v>0.80173568985715227</v>
      </c>
      <c r="AC56" s="40">
        <v>246550</v>
      </c>
      <c r="AD56" s="40">
        <v>20545.833333333332</v>
      </c>
      <c r="AE56" s="50" t="s">
        <v>226</v>
      </c>
      <c r="AF56" s="56">
        <v>0.80173568985715227</v>
      </c>
      <c r="AG56" s="57" t="s">
        <v>220</v>
      </c>
      <c r="AH56" s="50" t="s">
        <v>221</v>
      </c>
    </row>
    <row r="57" spans="1:35" x14ac:dyDescent="0.25">
      <c r="A57" s="51" t="s">
        <v>46</v>
      </c>
      <c r="B57" s="1" t="s">
        <v>143</v>
      </c>
      <c r="C57" s="18">
        <v>307268.53975050244</v>
      </c>
      <c r="D57" s="52">
        <v>24952.911407101659</v>
      </c>
      <c r="E57" s="52">
        <v>25272.892831891921</v>
      </c>
      <c r="F57" s="52">
        <v>26591.330698632028</v>
      </c>
      <c r="G57" s="16">
        <v>25605.711645875203</v>
      </c>
      <c r="I57" s="18">
        <v>467490.90000000008</v>
      </c>
      <c r="J57" s="19">
        <v>23525</v>
      </c>
      <c r="K57" s="40" t="s">
        <v>222</v>
      </c>
      <c r="L57" t="s">
        <v>223</v>
      </c>
      <c r="M57" s="41">
        <v>7419</v>
      </c>
      <c r="N57" s="42" t="s">
        <v>224</v>
      </c>
      <c r="O57" s="40">
        <v>28386.990308788601</v>
      </c>
      <c r="P57" s="53">
        <v>21696.306437684005</v>
      </c>
      <c r="Q57" s="43">
        <v>491015.90000000008</v>
      </c>
      <c r="S57" s="44">
        <v>1.5980025172726691</v>
      </c>
      <c r="T57" s="54">
        <v>5.0321835141603814E-2</v>
      </c>
      <c r="U57" s="46">
        <v>0.95208912786734601</v>
      </c>
      <c r="V57" s="46">
        <v>4.7910872132653944E-2</v>
      </c>
      <c r="W57" s="46">
        <v>1.521440822999959</v>
      </c>
      <c r="X57" s="55">
        <v>1.521440822999959</v>
      </c>
      <c r="Y57" s="40">
        <v>18.257289875999511</v>
      </c>
      <c r="Z57" s="19" t="s">
        <v>231</v>
      </c>
      <c r="AA57" s="46">
        <v>7.6561694272709979E-2</v>
      </c>
      <c r="AB57" s="46">
        <v>0.91874033127251975</v>
      </c>
      <c r="AC57" s="40">
        <v>235250</v>
      </c>
      <c r="AD57" s="40">
        <v>19604.166666666668</v>
      </c>
      <c r="AE57" s="50" t="s">
        <v>226</v>
      </c>
      <c r="AF57" s="56">
        <v>0.91874033127251975</v>
      </c>
      <c r="AG57" s="57" t="s">
        <v>220</v>
      </c>
      <c r="AH57" s="50" t="s">
        <v>221</v>
      </c>
    </row>
    <row r="58" spans="1:35" x14ac:dyDescent="0.25">
      <c r="A58" s="51" t="s">
        <v>47</v>
      </c>
      <c r="B58" s="1" t="s">
        <v>144</v>
      </c>
      <c r="C58" s="18">
        <v>297983.59165755636</v>
      </c>
      <c r="D58" s="52">
        <v>23957.978384224472</v>
      </c>
      <c r="E58" s="52">
        <v>24762.802032985997</v>
      </c>
      <c r="F58" s="52">
        <v>25775.11749717862</v>
      </c>
      <c r="G58" s="16">
        <v>24831.965971463029</v>
      </c>
      <c r="I58" s="18">
        <v>478068.44250000006</v>
      </c>
      <c r="J58" s="19">
        <v>23829</v>
      </c>
      <c r="K58" s="40" t="s">
        <v>222</v>
      </c>
      <c r="L58" t="s">
        <v>223</v>
      </c>
      <c r="M58" s="41">
        <v>7432</v>
      </c>
      <c r="N58" s="42" t="s">
        <v>224</v>
      </c>
      <c r="O58" s="40">
        <v>9617.5082469879526</v>
      </c>
      <c r="P58" s="53">
        <v>18756.693504968382</v>
      </c>
      <c r="Q58" s="43">
        <v>501897.44250000006</v>
      </c>
      <c r="S58" s="44">
        <v>1.6843123465562564</v>
      </c>
      <c r="T58" s="54">
        <v>4.9844327467818576E-2</v>
      </c>
      <c r="U58" s="46">
        <v>0.9525221728939175</v>
      </c>
      <c r="V58" s="46">
        <v>4.7477827106082525E-2</v>
      </c>
      <c r="W58" s="46">
        <v>1.6043448561738183</v>
      </c>
      <c r="X58" s="55">
        <v>1.6043448561738183</v>
      </c>
      <c r="Y58" s="40">
        <v>19.252138274085819</v>
      </c>
      <c r="Z58" s="19" t="s">
        <v>258</v>
      </c>
      <c r="AA58" s="46">
        <v>7.9967490382438097E-2</v>
      </c>
      <c r="AB58" s="46">
        <v>0.95960988458925722</v>
      </c>
      <c r="AC58" s="40">
        <v>238290</v>
      </c>
      <c r="AD58" s="40">
        <v>19857.5</v>
      </c>
      <c r="AE58" s="50" t="s">
        <v>226</v>
      </c>
      <c r="AF58" s="56">
        <v>0.95960988458925722</v>
      </c>
      <c r="AG58" s="57" t="s">
        <v>220</v>
      </c>
      <c r="AH58" s="50" t="s">
        <v>221</v>
      </c>
    </row>
    <row r="59" spans="1:35" x14ac:dyDescent="0.25">
      <c r="A59" s="51" t="s">
        <v>48</v>
      </c>
      <c r="B59" s="1" t="s">
        <v>147</v>
      </c>
      <c r="C59" s="18">
        <v>388932.91326913238</v>
      </c>
      <c r="D59" s="52">
        <v>32164.755782824337</v>
      </c>
      <c r="E59" s="52">
        <v>31889.236785681336</v>
      </c>
      <c r="F59" s="52">
        <v>33179.235748777421</v>
      </c>
      <c r="G59" s="16">
        <v>32411.076105761033</v>
      </c>
      <c r="I59" s="18">
        <v>469430.71249999997</v>
      </c>
      <c r="J59" s="19">
        <v>7448</v>
      </c>
      <c r="K59" s="40" t="s">
        <v>232</v>
      </c>
      <c r="L59" t="s">
        <v>224</v>
      </c>
      <c r="M59" s="41">
        <v>7448</v>
      </c>
      <c r="N59" s="42" t="s">
        <v>224</v>
      </c>
      <c r="O59" s="40">
        <v>52591.801572760436</v>
      </c>
      <c r="P59" s="53">
        <v>47592.540747610139</v>
      </c>
      <c r="Q59" s="43">
        <v>476878.71249999997</v>
      </c>
      <c r="S59" s="44">
        <v>1.2261207427565051</v>
      </c>
      <c r="T59" s="54">
        <v>1.5866026234915339E-2</v>
      </c>
      <c r="U59" s="46">
        <v>0.98438177296496543</v>
      </c>
      <c r="V59" s="46">
        <v>1.5618227035034618E-2</v>
      </c>
      <c r="W59" s="46">
        <v>1.2069709106237687</v>
      </c>
      <c r="X59" s="55">
        <v>1.2069709106237687</v>
      </c>
      <c r="Y59" s="40">
        <v>14.483650927485224</v>
      </c>
      <c r="Z59" s="19" t="s">
        <v>230</v>
      </c>
      <c r="AA59" s="46">
        <v>1.9149832132736373E-2</v>
      </c>
      <c r="AB59" s="46">
        <v>0.22979798559283646</v>
      </c>
      <c r="AC59" s="40">
        <v>74480</v>
      </c>
      <c r="AD59" s="40">
        <v>6206.666666666667</v>
      </c>
      <c r="AE59" s="50" t="s">
        <v>226</v>
      </c>
      <c r="AF59" s="56">
        <v>0.22979798559283646</v>
      </c>
      <c r="AG59" s="57" t="s">
        <v>220</v>
      </c>
      <c r="AH59" s="50" t="s">
        <v>221</v>
      </c>
      <c r="AI59" s="40"/>
    </row>
    <row r="60" spans="1:35" x14ac:dyDescent="0.25">
      <c r="A60" s="51" t="s">
        <v>56</v>
      </c>
      <c r="B60" s="1" t="s">
        <v>151</v>
      </c>
      <c r="C60" s="18">
        <v>371644.68798102951</v>
      </c>
      <c r="D60" s="52">
        <v>30285.935242960881</v>
      </c>
      <c r="E60" s="52">
        <v>30367.696510276182</v>
      </c>
      <c r="F60" s="52">
        <v>32257.540242020314</v>
      </c>
      <c r="G60" s="16">
        <v>30970.390665085793</v>
      </c>
      <c r="I60" s="18">
        <v>486602.61833333335</v>
      </c>
      <c r="J60" s="19">
        <v>24074</v>
      </c>
      <c r="K60" s="40" t="s">
        <v>222</v>
      </c>
      <c r="L60" t="s">
        <v>223</v>
      </c>
      <c r="M60" s="41">
        <v>7458</v>
      </c>
      <c r="N60" s="42" t="s">
        <v>224</v>
      </c>
      <c r="O60" s="40">
        <v>51559.092651902327</v>
      </c>
      <c r="P60" s="53">
        <v>35374.262565345598</v>
      </c>
      <c r="Q60" s="43">
        <v>510676.61833333335</v>
      </c>
      <c r="S60" s="44">
        <v>1.374099065178622</v>
      </c>
      <c r="T60" s="54">
        <v>4.9473634322922587E-2</v>
      </c>
      <c r="U60" s="46">
        <v>0.95285862102210794</v>
      </c>
      <c r="V60" s="46">
        <v>4.7141378977892043E-2</v>
      </c>
      <c r="W60" s="46">
        <v>1.3093221403938695</v>
      </c>
      <c r="X60" s="55">
        <v>1.3093221403938695</v>
      </c>
      <c r="Y60" s="40">
        <v>15.711865684726433</v>
      </c>
      <c r="Z60" s="19" t="s">
        <v>225</v>
      </c>
      <c r="AA60" s="46">
        <v>6.477692478475261E-2</v>
      </c>
      <c r="AB60" s="46">
        <v>0.77732309741703132</v>
      </c>
      <c r="AC60" s="40">
        <v>240740</v>
      </c>
      <c r="AD60" s="40">
        <v>20061.666666666668</v>
      </c>
      <c r="AE60" s="50" t="s">
        <v>226</v>
      </c>
      <c r="AF60" s="56">
        <v>0.77732309741703132</v>
      </c>
      <c r="AG60" s="57" t="s">
        <v>220</v>
      </c>
      <c r="AH60" s="50" t="s">
        <v>221</v>
      </c>
    </row>
    <row r="61" spans="1:35" x14ac:dyDescent="0.25">
      <c r="A61" s="51" t="s">
        <v>57</v>
      </c>
      <c r="B61" s="1" t="s">
        <v>152</v>
      </c>
      <c r="C61" s="18">
        <v>305750.32389035681</v>
      </c>
      <c r="D61" s="52">
        <v>25275.103105461418</v>
      </c>
      <c r="E61" s="52">
        <v>25518.390746038975</v>
      </c>
      <c r="F61" s="52">
        <v>25644.087121088807</v>
      </c>
      <c r="G61" s="16">
        <v>25479.193657529733</v>
      </c>
      <c r="I61" s="18">
        <v>530777.30500000005</v>
      </c>
      <c r="J61" s="19">
        <v>8037</v>
      </c>
      <c r="K61" s="40" t="s">
        <v>232</v>
      </c>
      <c r="L61" t="s">
        <v>224</v>
      </c>
      <c r="M61" s="41">
        <v>8037</v>
      </c>
      <c r="N61" s="42" t="s">
        <v>224</v>
      </c>
      <c r="O61" s="40">
        <v>40388.351629901961</v>
      </c>
      <c r="P61" s="53">
        <v>20721.565359203531</v>
      </c>
      <c r="Q61" s="43">
        <v>538814.30500000005</v>
      </c>
      <c r="S61" s="44">
        <v>1.7622689590125205</v>
      </c>
      <c r="T61" s="54">
        <v>1.5141943568970039E-2</v>
      </c>
      <c r="U61" s="46">
        <v>0.98508391494914005</v>
      </c>
      <c r="V61" s="46">
        <v>1.4916085050859961E-2</v>
      </c>
      <c r="W61" s="46">
        <v>1.7359828053373991</v>
      </c>
      <c r="X61" s="55">
        <v>1.7359828053373991</v>
      </c>
      <c r="Y61" s="40">
        <v>20.831793664048792</v>
      </c>
      <c r="Z61" s="19" t="s">
        <v>253</v>
      </c>
      <c r="AA61" s="46">
        <v>2.6286153675121202E-2</v>
      </c>
      <c r="AB61" s="46">
        <v>0.31543384410145442</v>
      </c>
      <c r="AC61" s="40">
        <v>80370</v>
      </c>
      <c r="AD61" s="40">
        <v>6697.5</v>
      </c>
      <c r="AE61" s="50" t="s">
        <v>226</v>
      </c>
      <c r="AF61" s="56">
        <v>0.31543384410145442</v>
      </c>
      <c r="AG61" s="57" t="s">
        <v>220</v>
      </c>
      <c r="AH61" s="50" t="s">
        <v>221</v>
      </c>
      <c r="AI61" s="40"/>
    </row>
    <row r="62" spans="1:35" x14ac:dyDescent="0.25">
      <c r="A62" s="51" t="s">
        <v>49</v>
      </c>
      <c r="B62" s="1" t="s">
        <v>163</v>
      </c>
      <c r="C62" s="18">
        <v>351007.10939251841</v>
      </c>
      <c r="D62" s="52">
        <v>27628.132454580653</v>
      </c>
      <c r="E62" s="52">
        <v>29435.135512826273</v>
      </c>
      <c r="F62" s="52">
        <v>30688.509380722673</v>
      </c>
      <c r="G62" s="16">
        <v>29250.592449376534</v>
      </c>
      <c r="I62" s="18">
        <v>496766.71999999997</v>
      </c>
      <c r="J62" s="19">
        <v>24366</v>
      </c>
      <c r="K62" s="40" t="s">
        <v>222</v>
      </c>
      <c r="L62" t="s">
        <v>223</v>
      </c>
      <c r="M62" s="41">
        <v>7455</v>
      </c>
      <c r="N62" s="42" t="s">
        <v>224</v>
      </c>
      <c r="O62" s="40">
        <v>45169.470934291581</v>
      </c>
      <c r="P62" s="53">
        <v>29894.899365777892</v>
      </c>
      <c r="Q62" s="43">
        <v>521132.72</v>
      </c>
      <c r="S62" s="44">
        <v>1.4846785323007128</v>
      </c>
      <c r="T62" s="54">
        <v>4.9049179461941414E-2</v>
      </c>
      <c r="U62" s="46">
        <v>0.95324415630628601</v>
      </c>
      <c r="V62" s="46">
        <v>4.675584369371396E-2</v>
      </c>
      <c r="W62" s="46">
        <v>1.415261134909048</v>
      </c>
      <c r="X62" s="55">
        <v>1.415261134909048</v>
      </c>
      <c r="Y62" s="40">
        <v>16.983133618908575</v>
      </c>
      <c r="Z62" s="19" t="s">
        <v>219</v>
      </c>
      <c r="AA62" s="46">
        <v>6.9417397391664776E-2</v>
      </c>
      <c r="AB62" s="46">
        <v>0.83300876869997731</v>
      </c>
      <c r="AC62" s="40">
        <v>243660</v>
      </c>
      <c r="AD62" s="40">
        <v>20305</v>
      </c>
      <c r="AE62" s="50" t="s">
        <v>226</v>
      </c>
      <c r="AF62" s="56">
        <v>0.83300876869997731</v>
      </c>
      <c r="AG62" s="57" t="s">
        <v>220</v>
      </c>
      <c r="AH62" s="50" t="s">
        <v>221</v>
      </c>
    </row>
    <row r="63" spans="1:35" x14ac:dyDescent="0.25">
      <c r="A63" s="51" t="s">
        <v>58</v>
      </c>
      <c r="B63" s="1" t="s">
        <v>161</v>
      </c>
      <c r="C63" s="18">
        <v>322305.29190972255</v>
      </c>
      <c r="D63" s="52">
        <v>26714.078204784022</v>
      </c>
      <c r="E63" s="52">
        <v>26462.25231954519</v>
      </c>
      <c r="F63" s="52">
        <v>27399.992453101422</v>
      </c>
      <c r="G63" s="16">
        <v>26858.774325810213</v>
      </c>
      <c r="I63" s="18">
        <v>478328.22</v>
      </c>
      <c r="J63" s="19">
        <v>23836</v>
      </c>
      <c r="K63" s="40" t="s">
        <v>222</v>
      </c>
      <c r="L63" t="s">
        <v>223</v>
      </c>
      <c r="M63" s="41">
        <v>7436</v>
      </c>
      <c r="N63" s="42" t="s">
        <v>224</v>
      </c>
      <c r="O63" s="40">
        <v>19182.133001808317</v>
      </c>
      <c r="P63" s="53">
        <v>27569.88512929008</v>
      </c>
      <c r="Q63" s="43">
        <v>502164.22</v>
      </c>
      <c r="S63" s="44">
        <v>1.5580390164386619</v>
      </c>
      <c r="T63" s="54">
        <v>4.9831891582729534E-2</v>
      </c>
      <c r="U63" s="46">
        <v>0.95253345608733331</v>
      </c>
      <c r="V63" s="46">
        <v>4.7466543912666657E-2</v>
      </c>
      <c r="W63" s="46">
        <v>1.4840842890472283</v>
      </c>
      <c r="X63" s="55">
        <v>1.4840842890472283</v>
      </c>
      <c r="Y63" s="40">
        <v>17.809011468566741</v>
      </c>
      <c r="Z63" s="19" t="s">
        <v>231</v>
      </c>
      <c r="AA63" s="46">
        <v>7.3954727391433717E-2</v>
      </c>
      <c r="AB63" s="46">
        <v>0.88745672869720471</v>
      </c>
      <c r="AC63" s="40">
        <v>238360</v>
      </c>
      <c r="AD63" s="40">
        <v>19863.333333333332</v>
      </c>
      <c r="AE63" s="50" t="s">
        <v>226</v>
      </c>
      <c r="AF63" s="56">
        <v>0.88745672869720471</v>
      </c>
      <c r="AG63" s="57" t="s">
        <v>220</v>
      </c>
      <c r="AH63" s="50" t="s">
        <v>221</v>
      </c>
    </row>
    <row r="64" spans="1:35" x14ac:dyDescent="0.25">
      <c r="A64" s="51" t="s">
        <v>50</v>
      </c>
      <c r="B64" s="5" t="s">
        <v>165</v>
      </c>
      <c r="C64" s="18">
        <v>299017.50531227869</v>
      </c>
      <c r="D64" s="52">
        <v>24333.220080745832</v>
      </c>
      <c r="E64" s="52">
        <v>24507.804887908878</v>
      </c>
      <c r="F64" s="52">
        <v>25913.351359414963</v>
      </c>
      <c r="G64" s="16">
        <v>24918.125442689892</v>
      </c>
      <c r="I64" s="18">
        <v>515539.33333333331</v>
      </c>
      <c r="J64" s="19">
        <v>24906</v>
      </c>
      <c r="K64" s="40" t="s">
        <v>222</v>
      </c>
      <c r="L64" t="s">
        <v>223</v>
      </c>
      <c r="M64" s="41">
        <v>8027</v>
      </c>
      <c r="N64" s="42" t="s">
        <v>224</v>
      </c>
      <c r="O64" s="40">
        <v>20801.899752380952</v>
      </c>
      <c r="P64" s="53">
        <v>28140.488235622561</v>
      </c>
      <c r="Q64" s="43">
        <v>540445.33333333326</v>
      </c>
      <c r="S64" s="44">
        <v>1.8074036594242855</v>
      </c>
      <c r="T64" s="54">
        <v>4.8310571841269148E-2</v>
      </c>
      <c r="U64" s="46">
        <v>0.95391578303325164</v>
      </c>
      <c r="V64" s="46">
        <v>4.6084216966748415E-2</v>
      </c>
      <c r="W64" s="46">
        <v>1.7241108770368818</v>
      </c>
      <c r="X64" s="55">
        <v>1.7241108770368818</v>
      </c>
      <c r="Y64" s="40">
        <v>20.689330524442582</v>
      </c>
      <c r="Z64" s="19" t="s">
        <v>253</v>
      </c>
      <c r="AA64" s="46">
        <v>8.3292782387403841E-2</v>
      </c>
      <c r="AB64" s="46">
        <v>0.99951338864884598</v>
      </c>
      <c r="AC64" s="40">
        <v>249060</v>
      </c>
      <c r="AD64" s="40">
        <v>20755</v>
      </c>
      <c r="AE64" s="50" t="s">
        <v>226</v>
      </c>
      <c r="AF64" s="56">
        <v>0.99951338864884598</v>
      </c>
      <c r="AG64" s="58" t="s">
        <v>220</v>
      </c>
      <c r="AH64" s="50" t="s">
        <v>221</v>
      </c>
    </row>
    <row r="65" spans="1:35" x14ac:dyDescent="0.25">
      <c r="A65" s="36" t="s">
        <v>59</v>
      </c>
      <c r="B65" s="37"/>
      <c r="C65" s="18">
        <v>533511.41610734712</v>
      </c>
      <c r="D65" s="38">
        <v>43098.849106703317</v>
      </c>
      <c r="E65" s="38">
        <v>43581.295005869993</v>
      </c>
      <c r="F65" s="38">
        <v>46697.709914263462</v>
      </c>
      <c r="G65" s="16">
        <v>44459.28467561226</v>
      </c>
      <c r="I65" s="18">
        <v>479186.39549999993</v>
      </c>
      <c r="J65" s="20">
        <v>19247.666666666668</v>
      </c>
      <c r="Q65" s="43"/>
      <c r="S65" s="44"/>
      <c r="T65" s="45">
        <v>4.3121350199202164E-2</v>
      </c>
      <c r="U65" s="46"/>
      <c r="V65" s="46"/>
      <c r="W65" s="46"/>
      <c r="X65" s="47">
        <v>0.95283662599491625</v>
      </c>
      <c r="Y65" s="41">
        <v>11.434039511938996</v>
      </c>
      <c r="Z65" s="20" t="s">
        <v>246</v>
      </c>
      <c r="AA65" s="46"/>
      <c r="AB65" s="46"/>
      <c r="AC65" s="40"/>
      <c r="AD65" s="40"/>
      <c r="AF65" s="48">
        <v>0.48930802281913138</v>
      </c>
      <c r="AG65" s="49" t="s">
        <v>220</v>
      </c>
      <c r="AH65" s="62" t="s">
        <v>221</v>
      </c>
    </row>
    <row r="66" spans="1:35" x14ac:dyDescent="0.25">
      <c r="A66" s="51" t="s">
        <v>60</v>
      </c>
      <c r="B66" s="1" t="s">
        <v>120</v>
      </c>
      <c r="C66" s="18">
        <v>310719.99436043738</v>
      </c>
      <c r="D66" s="52">
        <v>25548.408337392222</v>
      </c>
      <c r="E66" s="52">
        <v>25509.702776474987</v>
      </c>
      <c r="F66" s="52">
        <v>26621.887476242136</v>
      </c>
      <c r="G66" s="16">
        <v>25893.332863369782</v>
      </c>
      <c r="I66" s="18">
        <v>456552.57766666665</v>
      </c>
      <c r="J66" s="19">
        <v>32454</v>
      </c>
      <c r="K66" s="40" t="s">
        <v>234</v>
      </c>
      <c r="L66" t="s">
        <v>235</v>
      </c>
      <c r="M66" s="64">
        <v>32454</v>
      </c>
      <c r="N66" s="42" t="s">
        <v>235</v>
      </c>
      <c r="O66" s="40">
        <v>71259.369554140139</v>
      </c>
      <c r="P66" s="53">
        <v>11381.683078982596</v>
      </c>
      <c r="Q66" s="43">
        <v>489006.57766666665</v>
      </c>
      <c r="S66" s="44">
        <v>1.5737853583358898</v>
      </c>
      <c r="T66" s="54">
        <v>7.1084912423153526E-2</v>
      </c>
      <c r="U66" s="46">
        <v>0.93363279456309811</v>
      </c>
      <c r="V66" s="46">
        <v>6.6367205436901916E-2</v>
      </c>
      <c r="W66" s="46">
        <v>1.4693376221456236</v>
      </c>
      <c r="X66" s="55">
        <v>1.4693376221456236</v>
      </c>
      <c r="Y66" s="40">
        <v>17.632051465747484</v>
      </c>
      <c r="Z66" s="19" t="s">
        <v>231</v>
      </c>
      <c r="AA66" s="46">
        <v>0.10444773619026632</v>
      </c>
      <c r="AB66" s="46">
        <v>1.2533728342831958</v>
      </c>
      <c r="AC66" s="40">
        <v>324540</v>
      </c>
      <c r="AD66" s="40">
        <v>27045</v>
      </c>
      <c r="AE66" s="60" t="s">
        <v>239</v>
      </c>
      <c r="AF66" s="56">
        <v>1.2533728342831958</v>
      </c>
      <c r="AG66" s="19" t="s">
        <v>240</v>
      </c>
      <c r="AH66" s="60" t="s">
        <v>241</v>
      </c>
    </row>
    <row r="67" spans="1:35" x14ac:dyDescent="0.25">
      <c r="A67" s="51" t="s">
        <v>61</v>
      </c>
      <c r="B67" s="1" t="s">
        <v>154</v>
      </c>
      <c r="C67" s="18">
        <v>414334.76145208289</v>
      </c>
      <c r="D67" s="52">
        <v>33809.365002895247</v>
      </c>
      <c r="E67" s="52">
        <v>34437.64804521999</v>
      </c>
      <c r="F67" s="52">
        <v>35336.677314905493</v>
      </c>
      <c r="G67" s="16">
        <v>34527.896787673577</v>
      </c>
      <c r="I67" s="18">
        <v>499979.43</v>
      </c>
      <c r="J67" s="19">
        <v>7450</v>
      </c>
      <c r="K67" s="40" t="s">
        <v>232</v>
      </c>
      <c r="L67" t="s">
        <v>224</v>
      </c>
      <c r="M67" s="41">
        <v>7450</v>
      </c>
      <c r="N67" s="42" t="s">
        <v>224</v>
      </c>
      <c r="O67" s="40">
        <v>48477.872623284187</v>
      </c>
      <c r="P67" s="53">
        <v>34466.676863547684</v>
      </c>
      <c r="Q67" s="43">
        <v>507429.43</v>
      </c>
      <c r="S67" s="44">
        <v>1.2246846685555812</v>
      </c>
      <c r="T67" s="54">
        <v>1.4900613011219282E-2</v>
      </c>
      <c r="U67" s="46">
        <v>0.98531815547237767</v>
      </c>
      <c r="V67" s="46">
        <v>1.4681844527622294E-2</v>
      </c>
      <c r="W67" s="46">
        <v>1.2067040386564856</v>
      </c>
      <c r="X67" s="55">
        <v>1.2067040386564856</v>
      </c>
      <c r="Y67" s="40">
        <v>14.480448463877826</v>
      </c>
      <c r="Z67" s="19" t="s">
        <v>230</v>
      </c>
      <c r="AA67" s="46">
        <v>1.7980629899095685E-2</v>
      </c>
      <c r="AB67" s="46">
        <v>0.21576755878914822</v>
      </c>
      <c r="AC67" s="40">
        <v>74500</v>
      </c>
      <c r="AD67" s="40">
        <v>6208.333333333333</v>
      </c>
      <c r="AE67" s="50" t="s">
        <v>226</v>
      </c>
      <c r="AF67" s="56">
        <v>0.21576755878914822</v>
      </c>
      <c r="AG67" s="57" t="s">
        <v>220</v>
      </c>
      <c r="AH67" s="50" t="s">
        <v>221</v>
      </c>
      <c r="AI67" s="40"/>
    </row>
    <row r="68" spans="1:35" x14ac:dyDescent="0.25">
      <c r="A68" s="63" t="s">
        <v>261</v>
      </c>
      <c r="B68" s="1" t="s">
        <v>160</v>
      </c>
      <c r="C68" s="18">
        <v>500035.30633281753</v>
      </c>
      <c r="D68" s="52">
        <v>40175.558068364175</v>
      </c>
      <c r="E68" s="52">
        <v>39990.359037917413</v>
      </c>
      <c r="F68" s="52">
        <v>44842.909476922789</v>
      </c>
      <c r="G68" s="16">
        <v>41669.608861068125</v>
      </c>
      <c r="I68" s="18">
        <v>469889.05499999999</v>
      </c>
      <c r="J68" s="19">
        <v>7454</v>
      </c>
      <c r="K68" s="40" t="s">
        <v>232</v>
      </c>
      <c r="L68" t="s">
        <v>224</v>
      </c>
      <c r="M68" s="41">
        <v>7454</v>
      </c>
      <c r="N68" s="42" t="s">
        <v>224</v>
      </c>
      <c r="O68" s="40">
        <v>66531.799986902421</v>
      </c>
      <c r="P68" s="53">
        <v>30201.667989709142</v>
      </c>
      <c r="Q68" s="43">
        <v>477343.05499999999</v>
      </c>
      <c r="S68" s="44">
        <v>0.95461870182879882</v>
      </c>
      <c r="T68" s="54">
        <v>1.5863319055175695E-2</v>
      </c>
      <c r="U68" s="46">
        <v>0.98438439624935992</v>
      </c>
      <c r="V68" s="46">
        <v>1.5615603750640092E-2</v>
      </c>
      <c r="W68" s="46">
        <v>0.93971175444808985</v>
      </c>
      <c r="X68" s="55">
        <v>0.93971175444808985</v>
      </c>
      <c r="Y68" s="40">
        <v>11.276541053377079</v>
      </c>
      <c r="Z68" s="19" t="s">
        <v>246</v>
      </c>
      <c r="AA68" s="46">
        <v>1.4906947380708966E-2</v>
      </c>
      <c r="AB68" s="46">
        <v>0.17888336856850762</v>
      </c>
      <c r="AC68" s="40">
        <v>74540</v>
      </c>
      <c r="AD68" s="40">
        <v>6211.666666666667</v>
      </c>
      <c r="AE68" s="50" t="s">
        <v>226</v>
      </c>
      <c r="AF68" s="56">
        <v>0.17888336856850762</v>
      </c>
      <c r="AG68" s="57" t="s">
        <v>220</v>
      </c>
      <c r="AH68" s="50" t="s">
        <v>221</v>
      </c>
      <c r="AI68" s="40"/>
    </row>
    <row r="69" spans="1:35" x14ac:dyDescent="0.25">
      <c r="A69" s="51" t="s">
        <v>62</v>
      </c>
      <c r="B69" s="1" t="s">
        <v>164</v>
      </c>
      <c r="C69" s="18">
        <v>806443.15725385922</v>
      </c>
      <c r="D69" s="52">
        <v>64151.7880750697</v>
      </c>
      <c r="E69" s="52">
        <v>64541.955630363816</v>
      </c>
      <c r="F69" s="52">
        <v>72917.045608031287</v>
      </c>
      <c r="G69" s="16">
        <v>67203.596437821601</v>
      </c>
      <c r="I69" s="18">
        <v>503419.67333333334</v>
      </c>
      <c r="J69" s="19">
        <v>24558</v>
      </c>
      <c r="K69" s="40" t="s">
        <v>222</v>
      </c>
      <c r="L69" t="s">
        <v>223</v>
      </c>
      <c r="M69" s="41">
        <v>8051</v>
      </c>
      <c r="N69" s="42" t="s">
        <v>224</v>
      </c>
      <c r="O69" s="40">
        <v>16808.663315383234</v>
      </c>
      <c r="P69" s="53">
        <v>27624.317788809425</v>
      </c>
      <c r="Q69" s="43">
        <v>527977.67333333334</v>
      </c>
      <c r="S69" s="44">
        <v>0.65469917945764389</v>
      </c>
      <c r="T69" s="54">
        <v>4.8782360525150184E-2</v>
      </c>
      <c r="U69" s="46">
        <v>0.95348666953101335</v>
      </c>
      <c r="V69" s="46">
        <v>4.6513330468986626E-2</v>
      </c>
      <c r="W69" s="46">
        <v>0.62424694016575621</v>
      </c>
      <c r="X69" s="55">
        <v>0.62424694016575621</v>
      </c>
      <c r="Y69" s="40">
        <v>7.4909632819890737</v>
      </c>
      <c r="Z69" s="19" t="s">
        <v>243</v>
      </c>
      <c r="AA69" s="46">
        <v>3.045223929188777E-2</v>
      </c>
      <c r="AB69" s="46">
        <v>0.36542687150265324</v>
      </c>
      <c r="AC69" s="40">
        <v>245580</v>
      </c>
      <c r="AD69" s="40">
        <v>20465</v>
      </c>
      <c r="AE69" s="50" t="s">
        <v>226</v>
      </c>
      <c r="AF69" s="56">
        <v>0.36542687150265324</v>
      </c>
      <c r="AG69" s="57" t="s">
        <v>220</v>
      </c>
      <c r="AH69" s="50" t="s">
        <v>221</v>
      </c>
      <c r="AI69" s="40"/>
    </row>
    <row r="70" spans="1:35" x14ac:dyDescent="0.25">
      <c r="A70" s="51" t="s">
        <v>64</v>
      </c>
      <c r="B70" s="1" t="s">
        <v>162</v>
      </c>
      <c r="C70" s="18">
        <v>399154.79533388093</v>
      </c>
      <c r="D70" s="52">
        <v>32959.524703677496</v>
      </c>
      <c r="E70" s="52">
        <v>32679.904882330658</v>
      </c>
      <c r="F70" s="52">
        <v>34149.269247462078</v>
      </c>
      <c r="G70" s="16">
        <v>33262.899611156747</v>
      </c>
      <c r="I70" s="18">
        <v>462996.53</v>
      </c>
      <c r="J70" s="19">
        <v>23396</v>
      </c>
      <c r="K70" s="40" t="s">
        <v>222</v>
      </c>
      <c r="L70" t="s">
        <v>223</v>
      </c>
      <c r="M70" s="41">
        <v>7445</v>
      </c>
      <c r="N70" s="42" t="s">
        <v>224</v>
      </c>
      <c r="O70" s="40">
        <v>4747.4874009108371</v>
      </c>
      <c r="P70" s="53">
        <v>14372.449315603584</v>
      </c>
      <c r="Q70" s="43">
        <v>486392.53</v>
      </c>
      <c r="S70" s="44">
        <v>1.2185561483562972</v>
      </c>
      <c r="T70" s="54">
        <v>5.0531696209472669E-2</v>
      </c>
      <c r="U70" s="46">
        <v>0.95189893232940892</v>
      </c>
      <c r="V70" s="46">
        <v>4.8101067670591073E-2</v>
      </c>
      <c r="W70" s="46">
        <v>1.159942296603796</v>
      </c>
      <c r="X70" s="55">
        <v>1.159942296603796</v>
      </c>
      <c r="Y70" s="40">
        <v>13.919307559245551</v>
      </c>
      <c r="Z70" s="19" t="s">
        <v>230</v>
      </c>
      <c r="AA70" s="46">
        <v>5.8613851752501063E-2</v>
      </c>
      <c r="AB70" s="46">
        <v>0.70336622103001267</v>
      </c>
      <c r="AC70" s="40">
        <v>233960</v>
      </c>
      <c r="AD70" s="40">
        <v>19496.666666666668</v>
      </c>
      <c r="AE70" s="50" t="s">
        <v>226</v>
      </c>
      <c r="AF70" s="56">
        <v>0.70336622103001267</v>
      </c>
      <c r="AG70" s="57" t="s">
        <v>220</v>
      </c>
      <c r="AH70" s="50" t="s">
        <v>221</v>
      </c>
    </row>
    <row r="71" spans="1:35" x14ac:dyDescent="0.25">
      <c r="A71" s="51" t="s">
        <v>63</v>
      </c>
      <c r="B71" s="5" t="s">
        <v>166</v>
      </c>
      <c r="C71" s="18">
        <v>1105266.7772847968</v>
      </c>
      <c r="D71" s="52">
        <v>88232.154783523234</v>
      </c>
      <c r="E71" s="52">
        <v>91312.478761050632</v>
      </c>
      <c r="F71" s="52">
        <v>96772.060776625352</v>
      </c>
      <c r="G71" s="16">
        <v>92105.564773733073</v>
      </c>
      <c r="I71" s="18">
        <v>350454.78883333335</v>
      </c>
      <c r="J71" s="19">
        <v>20174</v>
      </c>
      <c r="K71" s="40" t="s">
        <v>222</v>
      </c>
      <c r="L71" t="s">
        <v>223</v>
      </c>
      <c r="M71" s="41">
        <v>6703</v>
      </c>
      <c r="N71" s="42" t="s">
        <v>224</v>
      </c>
      <c r="O71" s="40">
        <v>140263.30149659864</v>
      </c>
      <c r="P71" s="53">
        <v>29165.969703989704</v>
      </c>
      <c r="Q71" s="43">
        <v>370628.78883333335</v>
      </c>
      <c r="S71" s="44">
        <v>0.33532971084485291</v>
      </c>
      <c r="T71" s="54">
        <v>5.7565199971041627E-2</v>
      </c>
      <c r="U71" s="46">
        <v>0.94556817870650633</v>
      </c>
      <c r="V71" s="46">
        <v>5.4431821293493658E-2</v>
      </c>
      <c r="W71" s="46">
        <v>0.31707710394974697</v>
      </c>
      <c r="X71" s="55">
        <v>0.31707710394974697</v>
      </c>
      <c r="Y71" s="40">
        <v>3.8049252473969633</v>
      </c>
      <c r="Z71" s="19" t="s">
        <v>254</v>
      </c>
      <c r="AA71" s="46">
        <v>1.8252606895105938E-2</v>
      </c>
      <c r="AB71" s="46">
        <v>0.21903128274127123</v>
      </c>
      <c r="AC71" s="40">
        <v>201740</v>
      </c>
      <c r="AD71" s="40">
        <v>16811.666666666668</v>
      </c>
      <c r="AE71" s="50" t="s">
        <v>226</v>
      </c>
      <c r="AF71" s="56">
        <v>0.21903128274127123</v>
      </c>
      <c r="AG71" s="57" t="s">
        <v>220</v>
      </c>
      <c r="AH71" s="50" t="s">
        <v>221</v>
      </c>
      <c r="AI71" s="40"/>
    </row>
    <row r="72" spans="1:35" x14ac:dyDescent="0.25">
      <c r="A72" s="36" t="s">
        <v>65</v>
      </c>
      <c r="B72" s="37"/>
      <c r="C72" s="18">
        <v>418927.2869687549</v>
      </c>
      <c r="D72" s="38">
        <v>33910.044426753389</v>
      </c>
      <c r="E72" s="38">
        <v>34492.102653217087</v>
      </c>
      <c r="F72" s="38">
        <v>36329.67466221824</v>
      </c>
      <c r="G72" s="16">
        <v>34910.607247396241</v>
      </c>
      <c r="I72" s="18">
        <v>499623.44433333335</v>
      </c>
      <c r="J72" s="20">
        <v>29211.833333333332</v>
      </c>
      <c r="Q72" s="43"/>
      <c r="S72" s="44"/>
      <c r="T72" s="45">
        <v>6.0351103377656312E-2</v>
      </c>
      <c r="U72" s="46"/>
      <c r="V72" s="46"/>
      <c r="W72" s="46"/>
      <c r="X72" s="47">
        <v>1.2408423273465832</v>
      </c>
      <c r="Y72" s="41">
        <v>14.890107928159003</v>
      </c>
      <c r="Z72" s="20" t="s">
        <v>242</v>
      </c>
      <c r="AA72" s="46"/>
      <c r="AB72" s="46"/>
      <c r="AC72" s="40"/>
      <c r="AD72" s="40"/>
      <c r="AF72" s="48">
        <v>0.86403623211250824</v>
      </c>
      <c r="AG72" s="49" t="s">
        <v>220</v>
      </c>
      <c r="AH72" s="62" t="s">
        <v>221</v>
      </c>
    </row>
    <row r="73" spans="1:35" x14ac:dyDescent="0.25">
      <c r="A73" s="74" t="s">
        <v>69</v>
      </c>
      <c r="B73" s="59" t="s">
        <v>91</v>
      </c>
      <c r="C73" s="18">
        <v>279092.82742335764</v>
      </c>
      <c r="D73" s="52">
        <v>22546.139037182878</v>
      </c>
      <c r="E73" s="52">
        <v>23070.787917406535</v>
      </c>
      <c r="F73" s="52">
        <v>24156.279901249993</v>
      </c>
      <c r="G73" s="16">
        <v>23257.735618613136</v>
      </c>
      <c r="I73" s="18">
        <v>510333.22</v>
      </c>
      <c r="J73" s="19">
        <v>8053</v>
      </c>
      <c r="K73" s="40" t="s">
        <v>232</v>
      </c>
      <c r="L73" t="s">
        <v>224</v>
      </c>
      <c r="M73" s="20">
        <v>8053</v>
      </c>
      <c r="N73" s="42" t="s">
        <v>224</v>
      </c>
      <c r="O73" s="40">
        <v>59217.952173913043</v>
      </c>
      <c r="P73" s="53">
        <v>7097.738444356436</v>
      </c>
      <c r="Q73" s="43">
        <v>518386.22</v>
      </c>
      <c r="S73" s="44">
        <v>1.8573971419683126</v>
      </c>
      <c r="T73" s="54">
        <v>1.5779885934135349E-2</v>
      </c>
      <c r="U73" s="46">
        <v>0.98446525063879975</v>
      </c>
      <c r="V73" s="46">
        <v>1.5534749361200226E-2</v>
      </c>
      <c r="W73" s="46">
        <v>1.8285429429036253</v>
      </c>
      <c r="X73" s="55">
        <v>1.8285429429036253</v>
      </c>
      <c r="Y73" s="40">
        <v>21.942515314843504</v>
      </c>
      <c r="Z73" s="19" t="s">
        <v>262</v>
      </c>
      <c r="AA73" s="46">
        <v>2.8854199064687371E-2</v>
      </c>
      <c r="AB73" s="46">
        <v>0.34625038877624847</v>
      </c>
      <c r="AC73" s="40">
        <v>80530</v>
      </c>
      <c r="AD73" s="40">
        <v>6710.833333333333</v>
      </c>
      <c r="AE73" s="50" t="s">
        <v>226</v>
      </c>
      <c r="AF73" s="56">
        <v>0.34625038877624847</v>
      </c>
      <c r="AG73" s="57" t="s">
        <v>220</v>
      </c>
      <c r="AH73" s="50" t="s">
        <v>221</v>
      </c>
      <c r="AI73" s="40"/>
    </row>
    <row r="74" spans="1:35" x14ac:dyDescent="0.25">
      <c r="A74" s="51" t="s">
        <v>70</v>
      </c>
      <c r="B74" s="59" t="s">
        <v>92</v>
      </c>
      <c r="C74" s="18">
        <v>433775.35934027826</v>
      </c>
      <c r="D74" s="52">
        <v>35272.23863008654</v>
      </c>
      <c r="E74" s="52">
        <v>36132.956598199467</v>
      </c>
      <c r="F74" s="52">
        <v>37038.644606783564</v>
      </c>
      <c r="G74" s="16">
        <v>36147.946611689855</v>
      </c>
      <c r="I74" s="18">
        <v>571401.38583333336</v>
      </c>
      <c r="J74" s="19">
        <v>8557</v>
      </c>
      <c r="K74" s="40" t="s">
        <v>232</v>
      </c>
      <c r="L74" t="s">
        <v>224</v>
      </c>
      <c r="M74" s="20">
        <v>8557</v>
      </c>
      <c r="N74" s="42" t="s">
        <v>224</v>
      </c>
      <c r="O74" s="40">
        <v>51050.337193877545</v>
      </c>
      <c r="P74" s="53">
        <v>7103.6823163030995</v>
      </c>
      <c r="Q74" s="43">
        <v>579958.38583333336</v>
      </c>
      <c r="S74" s="44">
        <v>1.3370016838102157</v>
      </c>
      <c r="T74" s="54">
        <v>1.4975462454506384E-2</v>
      </c>
      <c r="U74" s="46">
        <v>0.98524549310946752</v>
      </c>
      <c r="V74" s="46">
        <v>1.4754506890532459E-2</v>
      </c>
      <c r="W74" s="46">
        <v>1.3172748832537842</v>
      </c>
      <c r="X74" s="55">
        <v>1.3172748832537842</v>
      </c>
      <c r="Y74" s="40">
        <v>15.807298599045412</v>
      </c>
      <c r="Z74" s="19" t="s">
        <v>225</v>
      </c>
      <c r="AA74" s="46">
        <v>1.9726800556431327E-2</v>
      </c>
      <c r="AB74" s="46">
        <v>0.23672160667717593</v>
      </c>
      <c r="AC74" s="40">
        <v>85570</v>
      </c>
      <c r="AD74" s="40">
        <v>7130.833333333333</v>
      </c>
      <c r="AE74" s="50" t="s">
        <v>226</v>
      </c>
      <c r="AF74" s="56">
        <v>0.23672160667717593</v>
      </c>
      <c r="AG74" s="57" t="s">
        <v>220</v>
      </c>
      <c r="AH74" s="50" t="s">
        <v>221</v>
      </c>
      <c r="AI74" s="40"/>
    </row>
    <row r="75" spans="1:35" x14ac:dyDescent="0.25">
      <c r="A75" s="51" t="s">
        <v>72</v>
      </c>
      <c r="B75" s="5" t="s">
        <v>113</v>
      </c>
      <c r="C75" s="18">
        <v>470740.64962044719</v>
      </c>
      <c r="D75" s="52">
        <v>37959.600428652702</v>
      </c>
      <c r="E75" s="52">
        <v>38522.523237284542</v>
      </c>
      <c r="F75" s="52">
        <v>41203.038739174553</v>
      </c>
      <c r="G75" s="16">
        <v>39228.387468370602</v>
      </c>
      <c r="I75" s="18">
        <v>480579.74599999998</v>
      </c>
      <c r="J75" s="19">
        <v>32526</v>
      </c>
      <c r="K75" s="40" t="s">
        <v>234</v>
      </c>
      <c r="L75" t="s">
        <v>235</v>
      </c>
      <c r="M75" s="41">
        <v>7468</v>
      </c>
      <c r="N75" s="42" t="s">
        <v>224</v>
      </c>
      <c r="O75" s="40">
        <v>168316.41178477689</v>
      </c>
      <c r="P75" s="53">
        <v>32737.381626730566</v>
      </c>
      <c r="Q75" s="43">
        <v>513105.74599999998</v>
      </c>
      <c r="S75" s="44">
        <v>1.0899966816413906</v>
      </c>
      <c r="T75" s="54">
        <v>6.7680754902225942E-2</v>
      </c>
      <c r="U75" s="46">
        <v>0.93660955806174118</v>
      </c>
      <c r="V75" s="46">
        <v>6.3390441938258865E-2</v>
      </c>
      <c r="W75" s="46">
        <v>1.0209013102809072</v>
      </c>
      <c r="X75" s="55">
        <v>1.0209013102809072</v>
      </c>
      <c r="Y75" s="40">
        <v>12.250815723370886</v>
      </c>
      <c r="Z75" s="19" t="s">
        <v>250</v>
      </c>
      <c r="AA75" s="46">
        <v>6.909537136048341E-2</v>
      </c>
      <c r="AB75" s="46">
        <v>0.8291444563258008</v>
      </c>
      <c r="AC75" s="40">
        <v>325260</v>
      </c>
      <c r="AD75" s="40">
        <v>27105</v>
      </c>
      <c r="AE75" s="50" t="s">
        <v>226</v>
      </c>
      <c r="AF75" s="56">
        <v>0.8291444563258008</v>
      </c>
      <c r="AG75" s="57" t="s">
        <v>220</v>
      </c>
      <c r="AH75" s="50" t="s">
        <v>221</v>
      </c>
    </row>
    <row r="76" spans="1:35" x14ac:dyDescent="0.25">
      <c r="A76" s="51" t="s">
        <v>73</v>
      </c>
      <c r="B76" s="1" t="s">
        <v>117</v>
      </c>
      <c r="C76" s="18">
        <v>414986.88977572462</v>
      </c>
      <c r="D76" s="52">
        <v>33384.16009203632</v>
      </c>
      <c r="E76" s="52">
        <v>34144.322460130839</v>
      </c>
      <c r="F76" s="52">
        <v>36218.23989176398</v>
      </c>
      <c r="G76" s="16">
        <v>34582.240814643716</v>
      </c>
      <c r="I76" s="18">
        <v>509544.00500000006</v>
      </c>
      <c r="J76" s="19">
        <v>32613</v>
      </c>
      <c r="K76" s="40" t="s">
        <v>234</v>
      </c>
      <c r="L76" t="s">
        <v>235</v>
      </c>
      <c r="M76" s="41">
        <v>8041</v>
      </c>
      <c r="N76" s="42" t="s">
        <v>224</v>
      </c>
      <c r="O76" s="40">
        <v>71516.497868852457</v>
      </c>
      <c r="P76" s="53">
        <v>15433.341277480689</v>
      </c>
      <c r="Q76" s="43">
        <v>542157.00500000012</v>
      </c>
      <c r="S76" s="44">
        <v>1.3064436934212627</v>
      </c>
      <c r="T76" s="54">
        <v>6.4004285557240526E-2</v>
      </c>
      <c r="U76" s="46">
        <v>0.93984583856847881</v>
      </c>
      <c r="V76" s="46">
        <v>6.0154161431521101E-2</v>
      </c>
      <c r="W76" s="46">
        <v>1.2278556685860074</v>
      </c>
      <c r="X76" s="55">
        <v>1.2278556685860074</v>
      </c>
      <c r="Y76" s="40">
        <v>14.734268023032088</v>
      </c>
      <c r="Z76" s="19" t="s">
        <v>242</v>
      </c>
      <c r="AA76" s="46">
        <v>7.8588024835255302E-2</v>
      </c>
      <c r="AB76" s="46">
        <v>0.94305629802306368</v>
      </c>
      <c r="AC76" s="40">
        <v>326130</v>
      </c>
      <c r="AD76" s="40">
        <v>27177.5</v>
      </c>
      <c r="AE76" s="50" t="s">
        <v>226</v>
      </c>
      <c r="AF76" s="56">
        <v>0.94305629802306368</v>
      </c>
      <c r="AG76" s="57" t="s">
        <v>220</v>
      </c>
      <c r="AH76" s="50" t="s">
        <v>221</v>
      </c>
    </row>
    <row r="77" spans="1:35" x14ac:dyDescent="0.25">
      <c r="A77" s="51" t="s">
        <v>71</v>
      </c>
      <c r="B77" s="59" t="s">
        <v>95</v>
      </c>
      <c r="C77" s="18">
        <v>500849.10350564762</v>
      </c>
      <c r="D77" s="52">
        <v>40617.172351611764</v>
      </c>
      <c r="E77" s="52">
        <v>41565.60486218585</v>
      </c>
      <c r="F77" s="52">
        <v>43029.4986626143</v>
      </c>
      <c r="G77" s="16">
        <v>41737.425292137304</v>
      </c>
      <c r="I77" s="18">
        <v>507820.12333333335</v>
      </c>
      <c r="J77" s="19">
        <v>32607</v>
      </c>
      <c r="K77" s="40" t="s">
        <v>234</v>
      </c>
      <c r="L77" t="s">
        <v>235</v>
      </c>
      <c r="M77" s="41">
        <v>8016</v>
      </c>
      <c r="N77" s="42" t="s">
        <v>224</v>
      </c>
      <c r="O77" s="40">
        <v>72221.00301169591</v>
      </c>
      <c r="P77" s="53">
        <v>7974.1969873368498</v>
      </c>
      <c r="Q77" s="43">
        <v>540427.12333333329</v>
      </c>
      <c r="S77" s="44">
        <v>1.0790218442054962</v>
      </c>
      <c r="T77" s="54">
        <v>6.4209743769048616E-2</v>
      </c>
      <c r="U77" s="46">
        <v>0.93966439027175164</v>
      </c>
      <c r="V77" s="46">
        <v>6.0335609728248467E-2</v>
      </c>
      <c r="W77" s="46">
        <v>1.0139184033252584</v>
      </c>
      <c r="X77" s="55">
        <v>1.0139184033252584</v>
      </c>
      <c r="Y77" s="40">
        <v>12.167020839903101</v>
      </c>
      <c r="Z77" s="19" t="s">
        <v>250</v>
      </c>
      <c r="AA77" s="46">
        <v>6.5103440880237728E-2</v>
      </c>
      <c r="AB77" s="46">
        <v>0.78124129056285274</v>
      </c>
      <c r="AC77" s="40">
        <v>326070</v>
      </c>
      <c r="AD77" s="40">
        <v>27172.5</v>
      </c>
      <c r="AE77" s="50" t="s">
        <v>226</v>
      </c>
      <c r="AF77" s="56">
        <v>0.78124129056285274</v>
      </c>
      <c r="AG77" s="57" t="s">
        <v>220</v>
      </c>
      <c r="AH77" s="50" t="s">
        <v>221</v>
      </c>
    </row>
    <row r="78" spans="1:35" x14ac:dyDescent="0.25">
      <c r="A78" s="51" t="s">
        <v>74</v>
      </c>
      <c r="B78" s="1" t="s">
        <v>127</v>
      </c>
      <c r="C78" s="18">
        <v>403071.04681460175</v>
      </c>
      <c r="D78" s="52">
        <v>32862.895604447593</v>
      </c>
      <c r="E78" s="52">
        <v>33371.21261910125</v>
      </c>
      <c r="F78" s="52">
        <v>34533.653480101602</v>
      </c>
      <c r="G78" s="16">
        <v>33589.253901216813</v>
      </c>
      <c r="I78" s="18">
        <v>502994.12083333335</v>
      </c>
      <c r="J78" s="19">
        <v>32593</v>
      </c>
      <c r="K78" s="40" t="s">
        <v>234</v>
      </c>
      <c r="L78" t="s">
        <v>235</v>
      </c>
      <c r="M78" s="41">
        <v>8045</v>
      </c>
      <c r="N78" s="42" t="s">
        <v>224</v>
      </c>
      <c r="O78" s="40">
        <v>36476.18202389319</v>
      </c>
      <c r="P78" s="53">
        <v>35738.985109286317</v>
      </c>
      <c r="Q78" s="43">
        <v>535587.12083333335</v>
      </c>
      <c r="S78" s="44">
        <v>1.3287660452567416</v>
      </c>
      <c r="T78" s="54">
        <v>6.4797974071747977E-2</v>
      </c>
      <c r="U78" s="46">
        <v>0.93914528797987573</v>
      </c>
      <c r="V78" s="46">
        <v>6.0854712020124269E-2</v>
      </c>
      <c r="W78" s="46">
        <v>1.2479043702305233</v>
      </c>
      <c r="X78" s="55">
        <v>1.2479043702305233</v>
      </c>
      <c r="Y78" s="40">
        <v>14.974852442766279</v>
      </c>
      <c r="Z78" s="19" t="s">
        <v>242</v>
      </c>
      <c r="AA78" s="46">
        <v>8.0861675026218424E-2</v>
      </c>
      <c r="AB78" s="46">
        <v>0.97034010031462115</v>
      </c>
      <c r="AC78" s="40">
        <v>325930</v>
      </c>
      <c r="AD78" s="40">
        <v>27160.833333333332</v>
      </c>
      <c r="AE78" s="50" t="s">
        <v>226</v>
      </c>
      <c r="AF78" s="56">
        <v>0.97034010031462115</v>
      </c>
      <c r="AG78" s="57" t="s">
        <v>220</v>
      </c>
      <c r="AH78" s="50" t="s">
        <v>221</v>
      </c>
    </row>
    <row r="79" spans="1:35" x14ac:dyDescent="0.25">
      <c r="A79" s="51" t="s">
        <v>75</v>
      </c>
      <c r="B79" s="1" t="s">
        <v>128</v>
      </c>
      <c r="C79" s="18">
        <v>378497.50705874362</v>
      </c>
      <c r="D79" s="52">
        <v>30434.738162021284</v>
      </c>
      <c r="E79" s="52">
        <v>30445.714377641412</v>
      </c>
      <c r="F79" s="52">
        <v>33743.924225023206</v>
      </c>
      <c r="G79" s="16">
        <v>31541.458921561967</v>
      </c>
      <c r="I79" s="18">
        <v>480928.58749999997</v>
      </c>
      <c r="J79" s="19">
        <v>23911</v>
      </c>
      <c r="K79" s="40" t="s">
        <v>222</v>
      </c>
      <c r="L79" t="s">
        <v>223</v>
      </c>
      <c r="M79" s="41">
        <v>7473</v>
      </c>
      <c r="N79" s="42" t="s">
        <v>224</v>
      </c>
      <c r="O79" s="40">
        <v>30725.166312217196</v>
      </c>
      <c r="P79" s="53">
        <v>21581.273363253094</v>
      </c>
      <c r="Q79" s="43">
        <v>504839.58749999997</v>
      </c>
      <c r="S79" s="44">
        <v>1.3337989764398839</v>
      </c>
      <c r="T79" s="54">
        <v>4.9718400239619778E-2</v>
      </c>
      <c r="U79" s="46">
        <v>0.95263644018408122</v>
      </c>
      <c r="V79" s="46">
        <v>4.7363559815918756E-2</v>
      </c>
      <c r="W79" s="46">
        <v>1.2706255088368623</v>
      </c>
      <c r="X79" s="55">
        <v>1.2706255088368623</v>
      </c>
      <c r="Y79" s="40">
        <v>15.247506106042348</v>
      </c>
      <c r="Z79" s="19" t="s">
        <v>242</v>
      </c>
      <c r="AA79" s="46">
        <v>6.3173467603021657E-2</v>
      </c>
      <c r="AB79" s="46">
        <v>0.75808161123625983</v>
      </c>
      <c r="AC79" s="40">
        <v>239110</v>
      </c>
      <c r="AD79" s="40">
        <v>19925.833333333332</v>
      </c>
      <c r="AE79" s="50" t="s">
        <v>226</v>
      </c>
      <c r="AF79" s="56">
        <v>0.75808161123625983</v>
      </c>
      <c r="AG79" s="57" t="s">
        <v>220</v>
      </c>
      <c r="AH79" s="50" t="s">
        <v>221</v>
      </c>
    </row>
    <row r="80" spans="1:35" x14ac:dyDescent="0.25">
      <c r="A80" s="51" t="s">
        <v>66</v>
      </c>
      <c r="B80" s="1" t="s">
        <v>134</v>
      </c>
      <c r="C80" s="18">
        <v>326834.6347212629</v>
      </c>
      <c r="D80" s="52">
        <v>26437.377173091551</v>
      </c>
      <c r="E80" s="52">
        <v>26889.448914902667</v>
      </c>
      <c r="F80" s="52">
        <v>28381.832592321512</v>
      </c>
      <c r="G80" s="16">
        <v>27236.219560105241</v>
      </c>
      <c r="I80" s="18">
        <v>444315.65000000008</v>
      </c>
      <c r="J80" s="19">
        <v>32417</v>
      </c>
      <c r="K80" s="40" t="s">
        <v>234</v>
      </c>
      <c r="L80" t="s">
        <v>235</v>
      </c>
      <c r="M80" s="41">
        <v>32417</v>
      </c>
      <c r="N80" s="42" t="s">
        <v>224</v>
      </c>
      <c r="O80" s="40">
        <v>78288.288333333345</v>
      </c>
      <c r="P80" s="53">
        <v>1736.8847937894225</v>
      </c>
      <c r="Q80" s="43">
        <v>476732.65000000008</v>
      </c>
      <c r="S80" s="44">
        <v>1.4586356504309157</v>
      </c>
      <c r="T80" s="54">
        <v>7.2959392720017835E-2</v>
      </c>
      <c r="U80" s="46">
        <v>0.93200172046114316</v>
      </c>
      <c r="V80" s="46">
        <v>6.7998279538856829E-2</v>
      </c>
      <c r="W80" s="46">
        <v>1.3594509357275721</v>
      </c>
      <c r="X80" s="55">
        <v>1.3594509357275721</v>
      </c>
      <c r="Y80" s="40">
        <v>16.313411228730867</v>
      </c>
      <c r="Z80" s="19" t="s">
        <v>225</v>
      </c>
      <c r="AA80" s="46">
        <v>9.9184714703343668E-2</v>
      </c>
      <c r="AB80" s="46">
        <v>1.190216576440124</v>
      </c>
      <c r="AC80" s="40">
        <v>324170</v>
      </c>
      <c r="AD80" s="40">
        <v>27014.166666666668</v>
      </c>
      <c r="AE80" s="60" t="s">
        <v>239</v>
      </c>
      <c r="AF80" s="56">
        <v>1.190216576440124</v>
      </c>
      <c r="AG80" s="72" t="s">
        <v>240</v>
      </c>
      <c r="AH80" s="60" t="s">
        <v>241</v>
      </c>
    </row>
    <row r="81" spans="1:35" x14ac:dyDescent="0.25">
      <c r="A81" s="51" t="s">
        <v>67</v>
      </c>
      <c r="B81" s="1" t="s">
        <v>136</v>
      </c>
      <c r="C81" s="18">
        <v>395527.12543469178</v>
      </c>
      <c r="D81" s="52">
        <v>32318.245481732083</v>
      </c>
      <c r="E81" s="52">
        <v>31967.481588210674</v>
      </c>
      <c r="F81" s="52">
        <v>34596.054288730193</v>
      </c>
      <c r="G81" s="16">
        <v>32960.593786224315</v>
      </c>
      <c r="I81" s="18">
        <v>488298.04</v>
      </c>
      <c r="J81" s="19">
        <v>24123</v>
      </c>
      <c r="K81" s="40" t="s">
        <v>222</v>
      </c>
      <c r="L81" t="s">
        <v>223</v>
      </c>
      <c r="M81" s="41">
        <v>7483</v>
      </c>
      <c r="N81" s="42" t="s">
        <v>224</v>
      </c>
      <c r="O81" s="40">
        <v>102718.5958490566</v>
      </c>
      <c r="P81" s="53">
        <v>6191.1576802621994</v>
      </c>
      <c r="Q81" s="43">
        <v>512421.04</v>
      </c>
      <c r="S81" s="44">
        <v>1.2955395649207107</v>
      </c>
      <c r="T81" s="54">
        <v>4.9402205259722116E-2</v>
      </c>
      <c r="U81" s="46">
        <v>0.95292347870805616</v>
      </c>
      <c r="V81" s="46">
        <v>4.7076521291943833E-2</v>
      </c>
      <c r="W81" s="46">
        <v>1.2345500690081652</v>
      </c>
      <c r="X81" s="55">
        <v>1.2345500690081652</v>
      </c>
      <c r="Y81" s="40">
        <v>14.814600828097984</v>
      </c>
      <c r="Z81" s="19" t="s">
        <v>242</v>
      </c>
      <c r="AA81" s="46">
        <v>6.0989495912545488E-2</v>
      </c>
      <c r="AB81" s="46">
        <v>0.73187395095054586</v>
      </c>
      <c r="AC81" s="40">
        <v>241230</v>
      </c>
      <c r="AD81" s="40">
        <v>20102.5</v>
      </c>
      <c r="AE81" s="50" t="s">
        <v>226</v>
      </c>
      <c r="AF81" s="56">
        <v>0.73187395095054586</v>
      </c>
      <c r="AG81" s="57" t="s">
        <v>220</v>
      </c>
      <c r="AH81" s="50" t="s">
        <v>221</v>
      </c>
    </row>
    <row r="82" spans="1:35" x14ac:dyDescent="0.25">
      <c r="A82" s="2" t="s">
        <v>82</v>
      </c>
      <c r="B82" t="s">
        <v>170</v>
      </c>
      <c r="C82" s="18">
        <v>381636.84287230182</v>
      </c>
      <c r="D82" s="52">
        <v>30713.282633572606</v>
      </c>
      <c r="E82" s="52">
        <v>31158.995554663688</v>
      </c>
      <c r="F82" s="52">
        <v>33536.93252983917</v>
      </c>
      <c r="G82" s="16">
        <v>31803.070239358483</v>
      </c>
      <c r="I82" s="18">
        <v>470119.39999999991</v>
      </c>
      <c r="J82" s="19">
        <v>58125</v>
      </c>
      <c r="K82" s="40" t="s">
        <v>237</v>
      </c>
      <c r="L82" t="s">
        <v>238</v>
      </c>
      <c r="M82" s="41">
        <v>32494</v>
      </c>
      <c r="N82" s="42" t="s">
        <v>235</v>
      </c>
      <c r="O82" s="40">
        <v>30801.312727272725</v>
      </c>
      <c r="P82" s="53">
        <v>6219.030733333333</v>
      </c>
      <c r="Q82" s="43">
        <v>528244.39999999991</v>
      </c>
      <c r="S82" s="44">
        <v>1.3841546220335805</v>
      </c>
      <c r="T82" s="54">
        <v>0.12363880324870663</v>
      </c>
      <c r="U82" s="46">
        <v>0.88996570526824326</v>
      </c>
      <c r="V82" s="46">
        <v>0.11003429473175676</v>
      </c>
      <c r="W82" s="46">
        <v>1.2318501443984142</v>
      </c>
      <c r="X82" s="55">
        <v>1.2318501443984142</v>
      </c>
      <c r="Y82" s="40">
        <v>14.782201732780971</v>
      </c>
      <c r="Z82" s="19" t="s">
        <v>242</v>
      </c>
      <c r="AA82" s="46">
        <v>0.15230447763516639</v>
      </c>
      <c r="AB82" s="46">
        <v>1.8276537316219967</v>
      </c>
      <c r="AC82" s="40">
        <v>581250</v>
      </c>
      <c r="AD82" s="40">
        <v>48437.5</v>
      </c>
      <c r="AE82" s="60" t="s">
        <v>239</v>
      </c>
      <c r="AF82" s="56">
        <v>1.8276537316219967</v>
      </c>
      <c r="AG82" s="19" t="s">
        <v>240</v>
      </c>
      <c r="AH82" s="60" t="s">
        <v>241</v>
      </c>
    </row>
    <row r="83" spans="1:35" x14ac:dyDescent="0.25">
      <c r="A83" s="51" t="s">
        <v>68</v>
      </c>
      <c r="B83" s="1" t="s">
        <v>148</v>
      </c>
      <c r="C83" s="18">
        <v>423149.78161833575</v>
      </c>
      <c r="D83" s="52">
        <v>34525.023459361997</v>
      </c>
      <c r="E83" s="52">
        <v>34754.171799163807</v>
      </c>
      <c r="F83" s="52">
        <v>36508.250146058141</v>
      </c>
      <c r="G83" s="16">
        <v>35262.481801527982</v>
      </c>
      <c r="I83" s="18">
        <v>487553.49750000006</v>
      </c>
      <c r="J83" s="19">
        <v>32547</v>
      </c>
      <c r="K83" s="40" t="s">
        <v>234</v>
      </c>
      <c r="L83" t="s">
        <v>235</v>
      </c>
      <c r="M83" s="41">
        <v>32547</v>
      </c>
      <c r="N83" s="42" t="s">
        <v>235</v>
      </c>
      <c r="O83" s="40">
        <v>43601.979271844655</v>
      </c>
      <c r="P83" s="53">
        <v>5203.9826699948353</v>
      </c>
      <c r="Q83" s="43">
        <v>520100.49750000006</v>
      </c>
      <c r="S83" s="44">
        <v>1.2291167810860646</v>
      </c>
      <c r="T83" s="54">
        <v>6.6755751249635939E-2</v>
      </c>
      <c r="U83" s="46">
        <v>0.93742170954181792</v>
      </c>
      <c r="V83" s="46">
        <v>6.257829045818207E-2</v>
      </c>
      <c r="W83" s="46">
        <v>1.1522007541522352</v>
      </c>
      <c r="X83" s="55">
        <v>1.1522007541522352</v>
      </c>
      <c r="Y83" s="40">
        <v>13.82640904982682</v>
      </c>
      <c r="Z83" s="19" t="s">
        <v>230</v>
      </c>
      <c r="AA83" s="46">
        <v>7.691602693382954E-2</v>
      </c>
      <c r="AB83" s="46">
        <v>0.92299232320595437</v>
      </c>
      <c r="AC83" s="40">
        <v>325470</v>
      </c>
      <c r="AD83" s="40">
        <v>27122.5</v>
      </c>
      <c r="AE83" s="50" t="s">
        <v>226</v>
      </c>
      <c r="AF83" s="56">
        <v>0.92299232320595437</v>
      </c>
      <c r="AG83" s="57" t="s">
        <v>220</v>
      </c>
      <c r="AH83" s="50" t="s">
        <v>221</v>
      </c>
    </row>
    <row r="84" spans="1:35" x14ac:dyDescent="0.25">
      <c r="A84" s="51" t="s">
        <v>76</v>
      </c>
      <c r="B84" s="1" t="s">
        <v>158</v>
      </c>
      <c r="C84" s="18">
        <v>468958.48937450757</v>
      </c>
      <c r="D84" s="52">
        <v>37857.833652547393</v>
      </c>
      <c r="E84" s="52">
        <v>38982.290614859841</v>
      </c>
      <c r="F84" s="52">
        <v>40399.498076219657</v>
      </c>
      <c r="G84" s="16">
        <v>39079.874114542297</v>
      </c>
      <c r="I84" s="18">
        <v>461939.55833333335</v>
      </c>
      <c r="J84" s="19">
        <v>32470</v>
      </c>
      <c r="K84" s="40" t="s">
        <v>234</v>
      </c>
      <c r="L84" t="s">
        <v>235</v>
      </c>
      <c r="M84" s="41">
        <v>7429</v>
      </c>
      <c r="N84" s="42" t="s">
        <v>224</v>
      </c>
      <c r="O84" s="40">
        <v>231653.75041958044</v>
      </c>
      <c r="P84" s="53">
        <v>11430.739117671939</v>
      </c>
      <c r="Q84" s="43">
        <v>494409.55833333335</v>
      </c>
      <c r="S84" s="44">
        <v>1.0542714750569335</v>
      </c>
      <c r="T84" s="54">
        <v>7.0290581125268786E-2</v>
      </c>
      <c r="U84" s="46">
        <v>0.93432570335117071</v>
      </c>
      <c r="V84" s="46">
        <v>6.5674296648829289E-2</v>
      </c>
      <c r="W84" s="46">
        <v>0.98503293745564557</v>
      </c>
      <c r="X84" s="55">
        <v>0.98503293745564557</v>
      </c>
      <c r="Y84" s="40">
        <v>11.820395249467747</v>
      </c>
      <c r="Z84" s="19" t="s">
        <v>250</v>
      </c>
      <c r="AA84" s="46">
        <v>6.9238537601287869E-2</v>
      </c>
      <c r="AB84" s="46">
        <v>0.83086245121545443</v>
      </c>
      <c r="AC84" s="40">
        <v>324700</v>
      </c>
      <c r="AD84" s="40">
        <v>27058.333333333332</v>
      </c>
      <c r="AE84" s="50" t="s">
        <v>226</v>
      </c>
      <c r="AF84" s="56">
        <v>0.83086245121545443</v>
      </c>
      <c r="AG84" s="57" t="s">
        <v>220</v>
      </c>
      <c r="AH84" s="50" t="s">
        <v>221</v>
      </c>
    </row>
    <row r="85" spans="1:35" x14ac:dyDescent="0.25">
      <c r="A85" s="36" t="s">
        <v>77</v>
      </c>
      <c r="B85" s="37"/>
      <c r="C85" s="18">
        <v>600532.00499647367</v>
      </c>
      <c r="D85" s="38">
        <v>49340.561564912583</v>
      </c>
      <c r="E85" s="38">
        <v>49108.023326667331</v>
      </c>
      <c r="F85" s="38">
        <v>51684.416357538517</v>
      </c>
      <c r="G85" s="16">
        <v>50044.333749706137</v>
      </c>
      <c r="I85" s="18">
        <v>497449.87266666669</v>
      </c>
      <c r="J85" s="20">
        <v>26300.111111111109</v>
      </c>
      <c r="Q85" s="43"/>
      <c r="S85" s="44"/>
      <c r="T85" s="45">
        <v>5.2499375035610703E-2</v>
      </c>
      <c r="U85" s="46"/>
      <c r="V85" s="46"/>
      <c r="W85" s="46"/>
      <c r="X85" s="47">
        <v>0.7918000157426266</v>
      </c>
      <c r="Y85" s="41">
        <v>9.5016001889115174</v>
      </c>
      <c r="Z85" s="20" t="s">
        <v>236</v>
      </c>
      <c r="AA85" s="46"/>
      <c r="AB85" s="46"/>
      <c r="AC85" s="40"/>
      <c r="AD85" s="40"/>
      <c r="AF85" s="48">
        <v>0.49822804550304256</v>
      </c>
      <c r="AG85" s="49" t="s">
        <v>220</v>
      </c>
      <c r="AH85" s="62" t="s">
        <v>221</v>
      </c>
    </row>
    <row r="86" spans="1:35" x14ac:dyDescent="0.25">
      <c r="A86" s="2" t="s">
        <v>84</v>
      </c>
      <c r="B86" t="s">
        <v>90</v>
      </c>
      <c r="C86" s="18">
        <v>466983.48402736965</v>
      </c>
      <c r="D86" s="52">
        <v>37846.499469519171</v>
      </c>
      <c r="E86" s="52">
        <v>38308.014494732437</v>
      </c>
      <c r="F86" s="52">
        <v>40591.357042590804</v>
      </c>
      <c r="G86" s="16">
        <v>38915.29033561414</v>
      </c>
      <c r="I86" s="18">
        <v>462282.34</v>
      </c>
      <c r="J86" s="19">
        <v>23375</v>
      </c>
      <c r="K86" s="40" t="s">
        <v>222</v>
      </c>
      <c r="L86" t="s">
        <v>223</v>
      </c>
      <c r="M86" s="41">
        <v>7434</v>
      </c>
      <c r="N86" s="42" t="s">
        <v>224</v>
      </c>
      <c r="O86" s="40">
        <v>51894.631256830602</v>
      </c>
      <c r="P86" s="53">
        <v>11298.367237048664</v>
      </c>
      <c r="Q86" s="43">
        <v>485657.34</v>
      </c>
      <c r="S86" s="44">
        <v>1.0399882578535389</v>
      </c>
      <c r="T86" s="54">
        <v>5.056433693746553E-2</v>
      </c>
      <c r="U86" s="46">
        <v>0.95186935710680287</v>
      </c>
      <c r="V86" s="46">
        <v>4.813064289319708E-2</v>
      </c>
      <c r="W86" s="46">
        <v>0.98993295440167195</v>
      </c>
      <c r="X86" s="55">
        <v>0.98993295440167195</v>
      </c>
      <c r="Y86" s="40">
        <v>11.879195452820063</v>
      </c>
      <c r="Z86" s="19" t="s">
        <v>250</v>
      </c>
      <c r="AA86" s="46">
        <v>5.0055303451866845E-2</v>
      </c>
      <c r="AB86" s="46">
        <v>0.60066364142240203</v>
      </c>
      <c r="AC86" s="40">
        <v>233750</v>
      </c>
      <c r="AD86" s="40">
        <v>19479.166666666668</v>
      </c>
      <c r="AE86" s="50" t="s">
        <v>226</v>
      </c>
      <c r="AF86" s="56">
        <v>0.60066364142240203</v>
      </c>
      <c r="AG86" s="57" t="s">
        <v>220</v>
      </c>
      <c r="AH86" s="50" t="s">
        <v>221</v>
      </c>
    </row>
    <row r="87" spans="1:35" x14ac:dyDescent="0.25">
      <c r="A87" s="2" t="s">
        <v>263</v>
      </c>
      <c r="B87" t="s">
        <v>168</v>
      </c>
      <c r="C87" s="18">
        <v>435057.14483225555</v>
      </c>
      <c r="D87" s="52">
        <v>35292.478892820873</v>
      </c>
      <c r="E87" s="52">
        <v>35791.55823399144</v>
      </c>
      <c r="F87" s="52">
        <v>37680.249081251568</v>
      </c>
      <c r="G87" s="16">
        <v>36254.762069354627</v>
      </c>
      <c r="I87" s="18">
        <v>497449.87266666669</v>
      </c>
      <c r="J87" s="19">
        <v>32576</v>
      </c>
      <c r="K87" s="40" t="s">
        <v>234</v>
      </c>
      <c r="L87" t="s">
        <v>235</v>
      </c>
      <c r="M87" s="41">
        <v>32576</v>
      </c>
      <c r="N87" s="42" t="s">
        <v>235</v>
      </c>
      <c r="O87" s="40">
        <v>162641.69142857142</v>
      </c>
      <c r="P87" s="53">
        <v>10219.53313580247</v>
      </c>
      <c r="Q87" s="43">
        <v>530025.87266666675</v>
      </c>
      <c r="S87" s="44">
        <v>1.2182902383341576</v>
      </c>
      <c r="T87" s="54">
        <v>6.5485995252889853E-2</v>
      </c>
      <c r="U87" s="46">
        <v>0.93853884936577969</v>
      </c>
      <c r="V87" s="46">
        <v>6.1461150634220162E-2</v>
      </c>
      <c r="W87" s="46">
        <v>1.1434127184797018</v>
      </c>
      <c r="X87" s="55">
        <v>1.1434127184797018</v>
      </c>
      <c r="Y87" s="40">
        <v>13.720952621756423</v>
      </c>
      <c r="Z87" s="19" t="s">
        <v>230</v>
      </c>
      <c r="AA87" s="46">
        <v>7.4877519854455649E-2</v>
      </c>
      <c r="AB87" s="46">
        <v>0.89853023825346778</v>
      </c>
      <c r="AC87" s="40">
        <v>325760</v>
      </c>
      <c r="AD87" s="40">
        <v>27146.666666666668</v>
      </c>
      <c r="AE87" s="50" t="s">
        <v>226</v>
      </c>
      <c r="AF87" s="56">
        <v>0.89853023825346778</v>
      </c>
      <c r="AG87" s="57" t="s">
        <v>220</v>
      </c>
      <c r="AH87" s="50" t="s">
        <v>221</v>
      </c>
    </row>
    <row r="88" spans="1:35" x14ac:dyDescent="0.25">
      <c r="A88" s="51" t="s">
        <v>175</v>
      </c>
      <c r="B88" s="59" t="s">
        <v>93</v>
      </c>
      <c r="C88" s="18">
        <v>776552.44813513081</v>
      </c>
      <c r="D88" s="52">
        <v>61739.367207828065</v>
      </c>
      <c r="E88" s="52">
        <v>62621.279357727391</v>
      </c>
      <c r="F88" s="52">
        <v>69777.465468227252</v>
      </c>
      <c r="G88" s="16">
        <v>64712.704011260903</v>
      </c>
      <c r="I88" s="18">
        <v>497449.87266666669</v>
      </c>
      <c r="J88" s="19">
        <v>32576</v>
      </c>
      <c r="K88" s="40" t="s">
        <v>234</v>
      </c>
      <c r="L88" s="40" t="s">
        <v>235</v>
      </c>
      <c r="M88" s="41">
        <v>32576</v>
      </c>
      <c r="N88" s="41" t="s">
        <v>235</v>
      </c>
      <c r="O88" s="40">
        <v>89137.206923076927</v>
      </c>
      <c r="P88" s="53">
        <v>59937.112291666672</v>
      </c>
      <c r="Q88" s="43">
        <v>530025.87266666675</v>
      </c>
      <c r="S88" s="44">
        <v>0.68253712152927881</v>
      </c>
      <c r="T88" s="54">
        <v>6.5485995252889853E-2</v>
      </c>
      <c r="U88" s="46">
        <v>0.93853884936577969</v>
      </c>
      <c r="V88" s="46">
        <v>6.1461150634220162E-2</v>
      </c>
      <c r="W88" s="46">
        <v>0.6405876046895207</v>
      </c>
      <c r="X88" s="55">
        <v>0.6405876046895207</v>
      </c>
      <c r="Y88" s="40">
        <v>7.6870512562742483</v>
      </c>
      <c r="Z88" s="19" t="s">
        <v>264</v>
      </c>
      <c r="AA88" s="46">
        <v>4.194951683975804E-2</v>
      </c>
      <c r="AB88" s="46">
        <v>0.5033942020770964</v>
      </c>
      <c r="AC88" s="40">
        <v>325760</v>
      </c>
      <c r="AD88" s="40">
        <v>27146.666666666668</v>
      </c>
      <c r="AE88" s="50" t="s">
        <v>226</v>
      </c>
      <c r="AF88" s="56">
        <v>0.5033942020770964</v>
      </c>
      <c r="AG88" s="57" t="s">
        <v>220</v>
      </c>
      <c r="AH88" s="50" t="s">
        <v>221</v>
      </c>
    </row>
    <row r="89" spans="1:35" x14ac:dyDescent="0.25">
      <c r="A89" s="2" t="s">
        <v>172</v>
      </c>
      <c r="B89" t="s">
        <v>169</v>
      </c>
      <c r="C89" s="18">
        <v>925774.13314418914</v>
      </c>
      <c r="D89" s="52">
        <v>73310.707632543068</v>
      </c>
      <c r="E89" s="52">
        <v>79059.633887586766</v>
      </c>
      <c r="F89" s="52">
        <v>79073.191765917465</v>
      </c>
      <c r="G89" s="16">
        <v>77147.844428682423</v>
      </c>
      <c r="I89" s="18">
        <v>497449.87266666669</v>
      </c>
      <c r="J89" s="19">
        <v>32576</v>
      </c>
      <c r="K89" s="40" t="s">
        <v>234</v>
      </c>
      <c r="L89" s="40" t="s">
        <v>235</v>
      </c>
      <c r="M89" s="41">
        <v>32576</v>
      </c>
      <c r="N89" s="41" t="s">
        <v>235</v>
      </c>
      <c r="O89" s="40">
        <v>98471.714545454539</v>
      </c>
      <c r="P89" s="53">
        <v>104558.622</v>
      </c>
      <c r="Q89" s="43">
        <v>530025.87266666675</v>
      </c>
      <c r="S89" s="44">
        <v>0.57252179953068028</v>
      </c>
      <c r="T89" s="54">
        <v>6.5485995252889853E-2</v>
      </c>
      <c r="U89" s="46">
        <v>0.93853884936577969</v>
      </c>
      <c r="V89" s="46">
        <v>6.1461150634220162E-2</v>
      </c>
      <c r="W89" s="46">
        <v>0.53733395096835024</v>
      </c>
      <c r="X89" s="55">
        <v>0.53733395096835024</v>
      </c>
      <c r="Y89" s="40">
        <v>6.4480074116202033</v>
      </c>
      <c r="Z89" s="19" t="s">
        <v>252</v>
      </c>
      <c r="AA89" s="46">
        <v>3.518784856232994E-2</v>
      </c>
      <c r="AB89" s="46">
        <v>0.42225418274795928</v>
      </c>
      <c r="AC89" s="40">
        <v>325760</v>
      </c>
      <c r="AD89" s="40">
        <v>27146.666666666668</v>
      </c>
      <c r="AE89" s="50" t="s">
        <v>226</v>
      </c>
      <c r="AF89" s="56">
        <v>0.42225418274795928</v>
      </c>
      <c r="AG89" s="57" t="s">
        <v>220</v>
      </c>
      <c r="AH89" s="50" t="s">
        <v>221</v>
      </c>
      <c r="AI89" s="40"/>
    </row>
    <row r="90" spans="1:35" x14ac:dyDescent="0.25">
      <c r="A90" s="51" t="s">
        <v>79</v>
      </c>
      <c r="B90" s="59" t="s">
        <v>97</v>
      </c>
      <c r="C90" s="18">
        <v>469382.02018608293</v>
      </c>
      <c r="D90" s="52">
        <v>38358.338520324462</v>
      </c>
      <c r="E90" s="52">
        <v>38311.654604937263</v>
      </c>
      <c r="F90" s="52">
        <v>40675.511921259007</v>
      </c>
      <c r="G90" s="16">
        <v>39115.168348840241</v>
      </c>
      <c r="I90" s="18">
        <v>477382.5625</v>
      </c>
      <c r="J90" s="19">
        <v>23809</v>
      </c>
      <c r="K90" s="40" t="s">
        <v>222</v>
      </c>
      <c r="L90" t="s">
        <v>223</v>
      </c>
      <c r="M90" s="41">
        <v>7470</v>
      </c>
      <c r="N90" s="42" t="s">
        <v>224</v>
      </c>
      <c r="O90" s="40">
        <v>84122.525399305552</v>
      </c>
      <c r="P90" s="53">
        <v>76802.893855295348</v>
      </c>
      <c r="Q90" s="43">
        <v>501191.5625</v>
      </c>
      <c r="S90" s="44">
        <v>1.0677689833566835</v>
      </c>
      <c r="T90" s="54">
        <v>4.9874046247761719E-2</v>
      </c>
      <c r="U90" s="46">
        <v>0.95249520985301905</v>
      </c>
      <c r="V90" s="46">
        <v>4.7504790146980974E-2</v>
      </c>
      <c r="W90" s="46">
        <v>1.0170448418768689</v>
      </c>
      <c r="X90" s="55">
        <v>1.0170448418768689</v>
      </c>
      <c r="Y90" s="40">
        <v>12.204538102522427</v>
      </c>
      <c r="Z90" s="19" t="s">
        <v>250</v>
      </c>
      <c r="AA90" s="46">
        <v>5.0724141479814466E-2</v>
      </c>
      <c r="AB90" s="46">
        <v>0.6086896977577736</v>
      </c>
      <c r="AC90" s="40">
        <v>238090</v>
      </c>
      <c r="AD90" s="40">
        <v>19840.833333333332</v>
      </c>
      <c r="AE90" s="50" t="s">
        <v>226</v>
      </c>
      <c r="AF90" s="56">
        <v>0.6086896977577736</v>
      </c>
      <c r="AG90" s="57" t="s">
        <v>220</v>
      </c>
      <c r="AH90" s="50" t="s">
        <v>221</v>
      </c>
    </row>
    <row r="91" spans="1:35" x14ac:dyDescent="0.25">
      <c r="A91" s="51" t="s">
        <v>78</v>
      </c>
      <c r="B91" s="1" t="s">
        <v>145</v>
      </c>
      <c r="C91" s="18">
        <v>743540.57971900911</v>
      </c>
      <c r="D91" s="52">
        <v>60824.67548697906</v>
      </c>
      <c r="E91" s="52">
        <v>60156.928556130311</v>
      </c>
      <c r="F91" s="52">
        <v>64903.540886642899</v>
      </c>
      <c r="G91" s="16">
        <v>61961.714976584095</v>
      </c>
      <c r="I91" s="18">
        <v>569751.24966666673</v>
      </c>
      <c r="J91" s="19">
        <v>26470</v>
      </c>
      <c r="K91" s="40" t="s">
        <v>222</v>
      </c>
      <c r="L91" t="s">
        <v>223</v>
      </c>
      <c r="M91" s="41">
        <v>8590</v>
      </c>
      <c r="N91" s="42" t="s">
        <v>224</v>
      </c>
      <c r="O91" s="40">
        <v>38578.109809523812</v>
      </c>
      <c r="P91" s="53">
        <v>24199.093362474781</v>
      </c>
      <c r="Q91" s="43">
        <v>596221.24966666673</v>
      </c>
      <c r="S91" s="44">
        <v>0.80186780107144151</v>
      </c>
      <c r="T91" s="54">
        <v>4.6458871332860238E-2</v>
      </c>
      <c r="U91" s="46">
        <v>0.95560372929546078</v>
      </c>
      <c r="V91" s="46">
        <v>4.439627070453922E-2</v>
      </c>
      <c r="W91" s="46">
        <v>0.76626786110582024</v>
      </c>
      <c r="X91" s="55">
        <v>0.76626786110582024</v>
      </c>
      <c r="Y91" s="40">
        <v>9.1952143332698419</v>
      </c>
      <c r="Z91" s="19" t="s">
        <v>251</v>
      </c>
      <c r="AA91" s="46">
        <v>3.5599939965621323E-2</v>
      </c>
      <c r="AB91" s="46">
        <v>0.42719927958745585</v>
      </c>
      <c r="AC91" s="40">
        <v>264700</v>
      </c>
      <c r="AD91" s="40">
        <v>22058.333333333332</v>
      </c>
      <c r="AE91" s="50" t="s">
        <v>226</v>
      </c>
      <c r="AF91" s="56">
        <v>0.42719927958745585</v>
      </c>
      <c r="AG91" s="57" t="s">
        <v>220</v>
      </c>
      <c r="AH91" s="50" t="s">
        <v>221</v>
      </c>
    </row>
    <row r="92" spans="1:35" x14ac:dyDescent="0.25">
      <c r="A92" s="51" t="s">
        <v>80</v>
      </c>
      <c r="B92" s="1" t="s">
        <v>153</v>
      </c>
      <c r="C92" s="18">
        <v>863100.09847914195</v>
      </c>
      <c r="D92" s="52">
        <v>75310.392836284373</v>
      </c>
      <c r="E92" s="52">
        <v>69341.00761296261</v>
      </c>
      <c r="F92" s="52">
        <v>71123.624170538518</v>
      </c>
      <c r="G92" s="16">
        <v>71925.008206595157</v>
      </c>
      <c r="I92" s="18">
        <v>536830.59499999997</v>
      </c>
      <c r="J92" s="19">
        <v>8069</v>
      </c>
      <c r="K92" s="40" t="s">
        <v>232</v>
      </c>
      <c r="L92" t="s">
        <v>224</v>
      </c>
      <c r="M92" s="41">
        <v>8069</v>
      </c>
      <c r="N92" s="42" t="s">
        <v>224</v>
      </c>
      <c r="O92" s="40">
        <v>65024.179189189199</v>
      </c>
      <c r="P92" s="53">
        <v>51678.831296875003</v>
      </c>
      <c r="Q92" s="43">
        <v>544899.59499999997</v>
      </c>
      <c r="S92" s="44">
        <v>0.63132838932605939</v>
      </c>
      <c r="T92" s="54">
        <v>1.5030812467012988E-2</v>
      </c>
      <c r="U92" s="46">
        <v>0.98519176730164393</v>
      </c>
      <c r="V92" s="46">
        <v>1.4808232698356108E-2</v>
      </c>
      <c r="W92" s="46">
        <v>0.62197953162784081</v>
      </c>
      <c r="X92" s="55">
        <v>0.62197953162784081</v>
      </c>
      <c r="Y92" s="40">
        <v>7.4637543795340902</v>
      </c>
      <c r="Z92" s="19" t="s">
        <v>243</v>
      </c>
      <c r="AA92" s="46">
        <v>9.3488576982186482E-3</v>
      </c>
      <c r="AB92" s="46">
        <v>0.11218629237862379</v>
      </c>
      <c r="AC92" s="40">
        <v>80690</v>
      </c>
      <c r="AD92" s="40">
        <v>6724.166666666667</v>
      </c>
      <c r="AE92" s="50" t="s">
        <v>226</v>
      </c>
      <c r="AF92" s="56">
        <v>0.11218629237862379</v>
      </c>
      <c r="AG92" s="57" t="s">
        <v>220</v>
      </c>
      <c r="AH92" s="50" t="s">
        <v>221</v>
      </c>
      <c r="AI92" s="40"/>
    </row>
    <row r="93" spans="1:35" x14ac:dyDescent="0.25">
      <c r="A93" s="2" t="s">
        <v>83</v>
      </c>
      <c r="B93" t="s">
        <v>99</v>
      </c>
      <c r="C93" s="18">
        <v>522324.965268392</v>
      </c>
      <c r="D93" s="52">
        <v>43157.457905026225</v>
      </c>
      <c r="E93" s="52">
        <v>43302.179123414069</v>
      </c>
      <c r="F93" s="52">
        <v>44121.604288657712</v>
      </c>
      <c r="G93" s="16">
        <v>43527.080439032667</v>
      </c>
      <c r="I93" s="18">
        <v>507462.34</v>
      </c>
      <c r="J93" s="19">
        <v>24674</v>
      </c>
      <c r="K93" s="40" t="s">
        <v>222</v>
      </c>
      <c r="L93" t="s">
        <v>223</v>
      </c>
      <c r="M93" s="41">
        <v>8010</v>
      </c>
      <c r="N93" s="42" t="s">
        <v>224</v>
      </c>
      <c r="O93" s="40">
        <v>104513.13962719298</v>
      </c>
      <c r="P93" s="53">
        <v>63018.634674852205</v>
      </c>
      <c r="Q93" s="43">
        <v>532136.34000000008</v>
      </c>
      <c r="S93" s="44">
        <v>1.0187840432374635</v>
      </c>
      <c r="T93" s="54">
        <v>4.8622327323836478E-2</v>
      </c>
      <c r="U93" s="46">
        <v>0.95363218381214099</v>
      </c>
      <c r="V93" s="46">
        <v>4.6367816187858915E-2</v>
      </c>
      <c r="W93" s="46">
        <v>0.9715452519855049</v>
      </c>
      <c r="X93" s="55">
        <v>0.9715452519855049</v>
      </c>
      <c r="Y93" s="40">
        <v>11.658543023826059</v>
      </c>
      <c r="Z93" s="19" t="s">
        <v>250</v>
      </c>
      <c r="AA93" s="46">
        <v>4.7238791251958415E-2</v>
      </c>
      <c r="AB93" s="46">
        <v>0.56686549502350103</v>
      </c>
      <c r="AC93" s="40">
        <v>246740</v>
      </c>
      <c r="AD93" s="40">
        <v>20561.666666666668</v>
      </c>
      <c r="AE93" s="50" t="s">
        <v>226</v>
      </c>
      <c r="AF93" s="56">
        <v>0.56686549502350103</v>
      </c>
      <c r="AG93" s="57" t="s">
        <v>220</v>
      </c>
      <c r="AH93" s="50" t="s">
        <v>221</v>
      </c>
    </row>
    <row r="94" spans="1:35" x14ac:dyDescent="0.25">
      <c r="A94" s="2" t="s">
        <v>265</v>
      </c>
      <c r="B94" t="s">
        <v>171</v>
      </c>
      <c r="C94" s="18">
        <v>1135482.9165552966</v>
      </c>
      <c r="D94" s="52">
        <v>90105.023460230892</v>
      </c>
      <c r="E94" s="52">
        <v>93981.283434972705</v>
      </c>
      <c r="F94" s="52">
        <v>99784.422243620575</v>
      </c>
      <c r="G94" s="16">
        <v>94623.576379608057</v>
      </c>
      <c r="I94" s="18">
        <v>497449.87266666669</v>
      </c>
      <c r="J94" s="19">
        <v>32576</v>
      </c>
      <c r="K94" s="40" t="s">
        <v>234</v>
      </c>
      <c r="L94" t="s">
        <v>235</v>
      </c>
      <c r="M94" s="41">
        <v>32576</v>
      </c>
      <c r="N94" s="42" t="s">
        <v>235</v>
      </c>
      <c r="O94" s="40">
        <v>822086.97500000009</v>
      </c>
      <c r="P94" s="53">
        <v>822086.97500000009</v>
      </c>
      <c r="Q94" s="43">
        <v>530025.87266666675</v>
      </c>
      <c r="S94" s="44">
        <v>0.46678454157161697</v>
      </c>
      <c r="T94" s="54">
        <v>6.5485995252889853E-2</v>
      </c>
      <c r="U94" s="46">
        <v>0.93853884936577969</v>
      </c>
      <c r="V94" s="46">
        <v>6.1461150634220162E-2</v>
      </c>
      <c r="W94" s="46">
        <v>0.43809542654835837</v>
      </c>
      <c r="X94" s="55">
        <v>0.43809542654835837</v>
      </c>
      <c r="Y94" s="40">
        <v>5.2571451185802998</v>
      </c>
      <c r="Z94" s="19" t="s">
        <v>266</v>
      </c>
      <c r="AA94" s="46">
        <v>2.8689115023258556E-2</v>
      </c>
      <c r="AB94" s="46">
        <v>0.34426938027910264</v>
      </c>
      <c r="AC94" s="40">
        <v>325760</v>
      </c>
      <c r="AD94" s="40">
        <v>27146.666666666668</v>
      </c>
      <c r="AE94" s="50" t="s">
        <v>226</v>
      </c>
      <c r="AF94" s="56">
        <v>0.34426938027910264</v>
      </c>
      <c r="AG94" s="57" t="s">
        <v>220</v>
      </c>
      <c r="AH94" s="50" t="s">
        <v>221</v>
      </c>
      <c r="AI94" s="40"/>
    </row>
    <row r="95" spans="1:35" x14ac:dyDescent="0.25">
      <c r="A95" s="75" t="s">
        <v>0</v>
      </c>
      <c r="B95" s="4"/>
      <c r="C95" s="18">
        <v>487294.48102235387</v>
      </c>
      <c r="D95" s="38">
        <v>39016.684178807125</v>
      </c>
      <c r="E95" s="38">
        <v>40443.36287949518</v>
      </c>
      <c r="F95" s="38">
        <v>42363.573197286161</v>
      </c>
      <c r="G95" s="16">
        <v>40607.873418529489</v>
      </c>
      <c r="I95" s="18">
        <v>487546.97866666666</v>
      </c>
      <c r="J95" s="20">
        <v>26727</v>
      </c>
      <c r="Q95" s="43">
        <v>514273.97866666666</v>
      </c>
      <c r="S95" s="44">
        <v>1.0553659002821236</v>
      </c>
      <c r="T95" s="45">
        <v>5.4966089454147347E-2</v>
      </c>
      <c r="U95" s="46"/>
      <c r="V95" s="46"/>
      <c r="W95" s="46"/>
      <c r="X95" s="47">
        <v>1.2603616137361544</v>
      </c>
      <c r="Y95" s="41">
        <v>15.124339364833855</v>
      </c>
      <c r="Z95" s="20" t="s">
        <v>242</v>
      </c>
      <c r="AA95" s="46"/>
      <c r="AB95" s="46"/>
      <c r="AC95" s="40"/>
      <c r="AD95" s="40"/>
      <c r="AF95" s="48">
        <v>0.84457463592584114</v>
      </c>
      <c r="AG95" s="49" t="s">
        <v>220</v>
      </c>
      <c r="AH95" s="62" t="s">
        <v>221</v>
      </c>
    </row>
    <row r="96" spans="1:35" x14ac:dyDescent="0.25">
      <c r="G96" s="76"/>
    </row>
    <row r="97" spans="1:35" s="39" customFormat="1" x14ac:dyDescent="0.25">
      <c r="A97" s="7" t="s">
        <v>174</v>
      </c>
      <c r="B97"/>
      <c r="C97" s="28"/>
      <c r="D97" s="5"/>
      <c r="E97" s="5"/>
      <c r="F97" s="5"/>
      <c r="G97" s="76"/>
      <c r="I97" s="28"/>
      <c r="J97" s="19"/>
      <c r="K97" s="40"/>
      <c r="L97"/>
      <c r="M97" s="41"/>
      <c r="N97" s="42"/>
      <c r="O97"/>
      <c r="P97"/>
      <c r="Q97" s="10"/>
      <c r="S97" s="10"/>
      <c r="T97" s="28"/>
      <c r="U97"/>
      <c r="V97"/>
      <c r="W97"/>
      <c r="X97"/>
      <c r="Y97"/>
      <c r="Z97" s="77"/>
      <c r="AA97"/>
      <c r="AB97"/>
      <c r="AC97"/>
      <c r="AD97"/>
      <c r="AE97" s="8"/>
      <c r="AF97" s="56"/>
      <c r="AG97" s="78"/>
      <c r="AH97" s="8"/>
      <c r="AI9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отеч авто</vt:lpstr>
      <vt:lpstr>регионы ЭРГО</vt:lpstr>
      <vt:lpstr>LADA Vesta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Моргун</dc:creator>
  <cp:lastModifiedBy>Zharkova Olga</cp:lastModifiedBy>
  <dcterms:created xsi:type="dcterms:W3CDTF">2018-06-26T20:44:53Z</dcterms:created>
  <dcterms:modified xsi:type="dcterms:W3CDTF">2018-09-10T16:00:48Z</dcterms:modified>
</cp:coreProperties>
</file>